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27. 311.A/CORRIGENDUM 4/"/>
    </mc:Choice>
  </mc:AlternateContent>
  <xr:revisionPtr revIDLastSave="346" documentId="13_ncr:1_{27698EA0-F893-4C0A-BD5C-2A5585F126A5}" xr6:coauthVersionLast="47" xr6:coauthVersionMax="47" xr10:uidLastSave="{EBFBF7D5-C0CF-409F-AC5B-746364DD51C8}"/>
  <bookViews>
    <workbookView xWindow="-120" yWindow="-120" windowWidth="29040" windowHeight="15720" tabRatio="874" firstSheet="1" activeTab="4" xr2:uid="{00000000-000D-0000-FFFF-FFFF00000000}"/>
  </bookViews>
  <sheets>
    <sheet name="0-Instructiuni" sheetId="16" r:id="rId1"/>
    <sheet name="1-Input" sheetId="11" r:id="rId2"/>
    <sheet name="2-Buget cerere" sheetId="1" r:id="rId3"/>
    <sheet name="Foaie3" sheetId="10" state="hidden" r:id="rId4"/>
    <sheet name="3-Buget comp 1" sheetId="9" r:id="rId5"/>
    <sheet name="4-Buget comp 2" sheetId="55" r:id="rId6"/>
    <sheet name="5-Buget comp 3" sheetId="56" r:id="rId7"/>
    <sheet name="6-Buget comp 4" sheetId="57" r:id="rId8"/>
    <sheet name="7-Buget comp 5" sheetId="58" r:id="rId9"/>
    <sheet name="8-Buget comp 6" sheetId="59" r:id="rId10"/>
    <sheet name="9-Buget comp 7" sheetId="60" r:id="rId11"/>
    <sheet name="10-Buget comp 8" sheetId="61" r:id="rId12"/>
    <sheet name="11-Buget comp 9" sheetId="62" r:id="rId13"/>
    <sheet name="12-Buget comp 10" sheetId="63" r:id="rId14"/>
    <sheet name="Foaie1" sheetId="8" state="hidden" r:id="rId15"/>
    <sheet name="6-Imobilizari" sheetId="7" state="hidden" r:id="rId16"/>
  </sheets>
  <definedNames>
    <definedName name="eur">'1-Input'!$E$39</definedName>
    <definedName name="FDR">#REF!</definedName>
    <definedName name="_xlnm.Print_Area" localSheetId="11">'10-Buget comp 8'!$B$2:$P$83</definedName>
    <definedName name="_xlnm.Print_Area" localSheetId="12">'11-Buget comp 9'!$B$2:$P$83</definedName>
    <definedName name="_xlnm.Print_Area" localSheetId="13">'12-Buget comp 10'!$B$2:$P$83</definedName>
    <definedName name="_xlnm.Print_Area" localSheetId="2">'2-Buget cerere'!$B$2:$K$75</definedName>
    <definedName name="_xlnm.Print_Area" localSheetId="4">'3-Buget comp 1'!$B$2:$P$91</definedName>
    <definedName name="_xlnm.Print_Area" localSheetId="5">'4-Buget comp 2'!$B$2:$P$91</definedName>
    <definedName name="_xlnm.Print_Area" localSheetId="6">'5-Buget comp 3'!$B$2:$O$91</definedName>
    <definedName name="_xlnm.Print_Area" localSheetId="7">'6-Buget comp 4'!$B$2:$P$91</definedName>
    <definedName name="_xlnm.Print_Area" localSheetId="8">'7-Buget comp 5'!$B$2:$P$83</definedName>
    <definedName name="_xlnm.Print_Area" localSheetId="9">'8-Buget comp 6'!$B$2:$P$83</definedName>
    <definedName name="_xlnm.Print_Area" localSheetId="10">'9-Buget comp 7'!$B$2:$P$83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45" i="63" l="1"/>
  <c r="K45" i="63"/>
  <c r="J45" i="63"/>
  <c r="I45" i="63"/>
  <c r="H45" i="63"/>
  <c r="G45" i="63"/>
  <c r="F45" i="63"/>
  <c r="L45" i="62"/>
  <c r="K45" i="62"/>
  <c r="J45" i="62"/>
  <c r="I45" i="62"/>
  <c r="H45" i="62"/>
  <c r="G45" i="62"/>
  <c r="F45" i="62"/>
  <c r="L45" i="61"/>
  <c r="K45" i="61"/>
  <c r="J45" i="61"/>
  <c r="I45" i="61"/>
  <c r="H45" i="61"/>
  <c r="G45" i="61"/>
  <c r="F45" i="61"/>
  <c r="L45" i="60"/>
  <c r="K45" i="60"/>
  <c r="J45" i="60"/>
  <c r="I45" i="60"/>
  <c r="H45" i="60"/>
  <c r="G45" i="60"/>
  <c r="F45" i="60"/>
  <c r="L45" i="59"/>
  <c r="K45" i="59"/>
  <c r="J45" i="59"/>
  <c r="I45" i="59"/>
  <c r="H45" i="59"/>
  <c r="G45" i="59"/>
  <c r="F45" i="59"/>
  <c r="L45" i="58"/>
  <c r="K45" i="58"/>
  <c r="J45" i="58"/>
  <c r="I45" i="58"/>
  <c r="H45" i="58"/>
  <c r="G45" i="58"/>
  <c r="F45" i="58"/>
  <c r="L53" i="57"/>
  <c r="K53" i="57"/>
  <c r="J53" i="57"/>
  <c r="I53" i="57"/>
  <c r="H53" i="57"/>
  <c r="G53" i="57"/>
  <c r="F53" i="57"/>
  <c r="L53" i="56"/>
  <c r="K53" i="56"/>
  <c r="J53" i="56"/>
  <c r="I53" i="56"/>
  <c r="H53" i="56"/>
  <c r="G53" i="56"/>
  <c r="F53" i="56"/>
  <c r="I42" i="1"/>
  <c r="H42" i="1"/>
  <c r="I41" i="1"/>
  <c r="H41" i="1"/>
  <c r="E42" i="1"/>
  <c r="E43" i="1" s="1"/>
  <c r="F42" i="1"/>
  <c r="F43" i="1" s="1"/>
  <c r="F45" i="1" s="1"/>
  <c r="I32" i="1"/>
  <c r="J43" i="63"/>
  <c r="I43" i="63"/>
  <c r="G43" i="63"/>
  <c r="F43" i="63"/>
  <c r="H43" i="63" s="1"/>
  <c r="K42" i="63"/>
  <c r="H42" i="63"/>
  <c r="K41" i="63"/>
  <c r="K43" i="62"/>
  <c r="J43" i="62"/>
  <c r="I43" i="62"/>
  <c r="G43" i="62"/>
  <c r="H43" i="62" s="1"/>
  <c r="F43" i="62"/>
  <c r="K42" i="62"/>
  <c r="H42" i="62"/>
  <c r="L42" i="62" s="1"/>
  <c r="K41" i="62"/>
  <c r="L41" i="62" s="1"/>
  <c r="K43" i="61"/>
  <c r="J43" i="61"/>
  <c r="I43" i="61"/>
  <c r="G43" i="61"/>
  <c r="F43" i="61"/>
  <c r="K42" i="61"/>
  <c r="H42" i="61"/>
  <c r="L42" i="61" s="1"/>
  <c r="K41" i="61"/>
  <c r="L41" i="61" s="1"/>
  <c r="J43" i="60"/>
  <c r="I43" i="60"/>
  <c r="G43" i="60"/>
  <c r="H43" i="60" s="1"/>
  <c r="F43" i="60"/>
  <c r="K42" i="60"/>
  <c r="K43" i="60" s="1"/>
  <c r="H42" i="60"/>
  <c r="K41" i="60"/>
  <c r="L41" i="60" s="1"/>
  <c r="J43" i="59"/>
  <c r="I43" i="59"/>
  <c r="G43" i="59"/>
  <c r="F43" i="59"/>
  <c r="K42" i="59"/>
  <c r="K43" i="59" s="1"/>
  <c r="H42" i="59"/>
  <c r="K41" i="59"/>
  <c r="L41" i="59" s="1"/>
  <c r="J43" i="58"/>
  <c r="I43" i="58"/>
  <c r="G43" i="58"/>
  <c r="F43" i="58"/>
  <c r="H43" i="58" s="1"/>
  <c r="K42" i="58"/>
  <c r="H42" i="58"/>
  <c r="L42" i="58" s="1"/>
  <c r="K41" i="58"/>
  <c r="J51" i="57"/>
  <c r="I51" i="57"/>
  <c r="G51" i="57"/>
  <c r="H51" i="57" s="1"/>
  <c r="F51" i="57"/>
  <c r="K50" i="57"/>
  <c r="K51" i="57" s="1"/>
  <c r="H50" i="57"/>
  <c r="L50" i="57" s="1"/>
  <c r="K49" i="57"/>
  <c r="L49" i="57" s="1"/>
  <c r="J51" i="56"/>
  <c r="I51" i="56"/>
  <c r="G51" i="56"/>
  <c r="F51" i="56"/>
  <c r="H51" i="56" s="1"/>
  <c r="K50" i="56"/>
  <c r="H50" i="56"/>
  <c r="L50" i="56" s="1"/>
  <c r="K49" i="56"/>
  <c r="J51" i="55"/>
  <c r="J53" i="55" s="1"/>
  <c r="I51" i="55"/>
  <c r="I53" i="55" s="1"/>
  <c r="G51" i="55"/>
  <c r="G53" i="55" s="1"/>
  <c r="F51" i="55"/>
  <c r="F53" i="55" s="1"/>
  <c r="K50" i="55"/>
  <c r="H50" i="55"/>
  <c r="K49" i="55"/>
  <c r="L49" i="55" s="1"/>
  <c r="J51" i="9"/>
  <c r="J53" i="9" s="1"/>
  <c r="I51" i="9"/>
  <c r="I53" i="9" s="1"/>
  <c r="G51" i="9"/>
  <c r="G53" i="9" s="1"/>
  <c r="F51" i="9"/>
  <c r="F53" i="9" s="1"/>
  <c r="K49" i="9"/>
  <c r="L49" i="9" s="1"/>
  <c r="K50" i="9"/>
  <c r="H50" i="9"/>
  <c r="K51" i="55" l="1"/>
  <c r="K53" i="55" s="1"/>
  <c r="L50" i="55"/>
  <c r="L51" i="55" s="1"/>
  <c r="L53" i="55" s="1"/>
  <c r="K51" i="9"/>
  <c r="K53" i="9" s="1"/>
  <c r="K43" i="63"/>
  <c r="L42" i="63"/>
  <c r="L43" i="62"/>
  <c r="L43" i="61"/>
  <c r="H43" i="61"/>
  <c r="L42" i="60"/>
  <c r="L42" i="59"/>
  <c r="L43" i="59"/>
  <c r="H43" i="59"/>
  <c r="K43" i="58"/>
  <c r="L51" i="57"/>
  <c r="K51" i="56"/>
  <c r="H51" i="55"/>
  <c r="H53" i="55" s="1"/>
  <c r="J42" i="1"/>
  <c r="I43" i="1"/>
  <c r="H43" i="1"/>
  <c r="L41" i="63"/>
  <c r="L43" i="60"/>
  <c r="L41" i="58"/>
  <c r="L43" i="58" s="1"/>
  <c r="L49" i="56"/>
  <c r="L51" i="56" s="1"/>
  <c r="H51" i="9"/>
  <c r="H53" i="9" s="1"/>
  <c r="L50" i="9"/>
  <c r="L51" i="9" s="1"/>
  <c r="L53" i="9" s="1"/>
  <c r="G42" i="1"/>
  <c r="G43" i="1" s="1"/>
  <c r="J41" i="1"/>
  <c r="L43" i="63" l="1"/>
  <c r="K42" i="1"/>
  <c r="J43" i="1"/>
  <c r="K41" i="1"/>
  <c r="K43" i="1" l="1"/>
  <c r="E73" i="1"/>
  <c r="I37" i="1"/>
  <c r="I38" i="1"/>
  <c r="H38" i="1"/>
  <c r="H37" i="1"/>
  <c r="I33" i="1"/>
  <c r="I34" i="1"/>
  <c r="H33" i="1"/>
  <c r="H34" i="1"/>
  <c r="H32" i="1"/>
  <c r="F32" i="1"/>
  <c r="F33" i="1"/>
  <c r="F34" i="1"/>
  <c r="E33" i="1"/>
  <c r="E34" i="1"/>
  <c r="E32" i="1"/>
  <c r="I20" i="1"/>
  <c r="I21" i="1"/>
  <c r="I22" i="1"/>
  <c r="I23" i="1"/>
  <c r="I24" i="1"/>
  <c r="I25" i="1"/>
  <c r="I26" i="1"/>
  <c r="I27" i="1"/>
  <c r="H21" i="1"/>
  <c r="H22" i="1"/>
  <c r="H23" i="1"/>
  <c r="H24" i="1"/>
  <c r="H25" i="1"/>
  <c r="H26" i="1"/>
  <c r="H27" i="1"/>
  <c r="H20" i="1"/>
  <c r="F20" i="1"/>
  <c r="F21" i="1"/>
  <c r="F22" i="1"/>
  <c r="F23" i="1"/>
  <c r="F24" i="1"/>
  <c r="F25" i="1"/>
  <c r="F26" i="1"/>
  <c r="F27" i="1"/>
  <c r="E21" i="1"/>
  <c r="E22" i="1"/>
  <c r="E23" i="1"/>
  <c r="E24" i="1"/>
  <c r="E25" i="1"/>
  <c r="E26" i="1"/>
  <c r="E27" i="1"/>
  <c r="E20" i="1"/>
  <c r="I17" i="1"/>
  <c r="H17" i="1"/>
  <c r="F17" i="1"/>
  <c r="E17" i="1"/>
  <c r="I12" i="1"/>
  <c r="I13" i="1"/>
  <c r="I14" i="1"/>
  <c r="H13" i="1"/>
  <c r="H14" i="1"/>
  <c r="H12" i="1"/>
  <c r="F12" i="1"/>
  <c r="F13" i="1"/>
  <c r="F14" i="1"/>
  <c r="E13" i="1"/>
  <c r="E14" i="1"/>
  <c r="E12" i="1"/>
  <c r="F53" i="63"/>
  <c r="J39" i="63"/>
  <c r="I39" i="63"/>
  <c r="G39" i="63"/>
  <c r="F39" i="63"/>
  <c r="K38" i="63"/>
  <c r="H38" i="63"/>
  <c r="K37" i="63"/>
  <c r="H37" i="63"/>
  <c r="K34" i="63"/>
  <c r="H34" i="63"/>
  <c r="K33" i="63"/>
  <c r="H33" i="63"/>
  <c r="K32" i="63"/>
  <c r="H32" i="63"/>
  <c r="J31" i="63"/>
  <c r="J35" i="63" s="1"/>
  <c r="I31" i="63"/>
  <c r="I35" i="63" s="1"/>
  <c r="G31" i="63"/>
  <c r="G35" i="63" s="1"/>
  <c r="F31" i="63"/>
  <c r="F35" i="63" s="1"/>
  <c r="J28" i="63"/>
  <c r="J29" i="63" s="1"/>
  <c r="I28" i="63"/>
  <c r="I29" i="63" s="1"/>
  <c r="G28" i="63"/>
  <c r="G29" i="63" s="1"/>
  <c r="F28" i="63"/>
  <c r="F29" i="63" s="1"/>
  <c r="K27" i="63"/>
  <c r="H27" i="63"/>
  <c r="K26" i="63"/>
  <c r="H26" i="63"/>
  <c r="K25" i="63"/>
  <c r="H25" i="63"/>
  <c r="K24" i="63"/>
  <c r="H24" i="63"/>
  <c r="K23" i="63"/>
  <c r="H23" i="63"/>
  <c r="K22" i="63"/>
  <c r="H22" i="63"/>
  <c r="K21" i="63"/>
  <c r="H21" i="63"/>
  <c r="K20" i="63"/>
  <c r="H20" i="63"/>
  <c r="J18" i="63"/>
  <c r="I18" i="63"/>
  <c r="G18" i="63"/>
  <c r="F18" i="63"/>
  <c r="K17" i="63"/>
  <c r="H17" i="63"/>
  <c r="J15" i="63"/>
  <c r="I15" i="63"/>
  <c r="G15" i="63"/>
  <c r="F15" i="63"/>
  <c r="K14" i="63"/>
  <c r="H14" i="63"/>
  <c r="K13" i="63"/>
  <c r="H13" i="63"/>
  <c r="K12" i="63"/>
  <c r="H12" i="63"/>
  <c r="F53" i="62"/>
  <c r="J39" i="62"/>
  <c r="I39" i="62"/>
  <c r="G39" i="62"/>
  <c r="F39" i="62"/>
  <c r="K38" i="62"/>
  <c r="H38" i="62"/>
  <c r="L38" i="62" s="1"/>
  <c r="K37" i="62"/>
  <c r="H37" i="62"/>
  <c r="K34" i="62"/>
  <c r="H34" i="62"/>
  <c r="K33" i="62"/>
  <c r="K31" i="62" s="1"/>
  <c r="H33" i="62"/>
  <c r="K32" i="62"/>
  <c r="H32" i="62"/>
  <c r="J31" i="62"/>
  <c r="J35" i="62" s="1"/>
  <c r="I31" i="62"/>
  <c r="I35" i="62" s="1"/>
  <c r="G31" i="62"/>
  <c r="G35" i="62" s="1"/>
  <c r="F31" i="62"/>
  <c r="F35" i="62" s="1"/>
  <c r="J28" i="62"/>
  <c r="J29" i="62" s="1"/>
  <c r="I28" i="62"/>
  <c r="I29" i="62" s="1"/>
  <c r="G28" i="62"/>
  <c r="G29" i="62" s="1"/>
  <c r="F28" i="62"/>
  <c r="F29" i="62" s="1"/>
  <c r="K27" i="62"/>
  <c r="H27" i="62"/>
  <c r="K26" i="62"/>
  <c r="H26" i="62"/>
  <c r="K25" i="62"/>
  <c r="H25" i="62"/>
  <c r="K24" i="62"/>
  <c r="H24" i="62"/>
  <c r="K23" i="62"/>
  <c r="H23" i="62"/>
  <c r="K22" i="62"/>
  <c r="H22" i="62"/>
  <c r="K21" i="62"/>
  <c r="H21" i="62"/>
  <c r="K20" i="62"/>
  <c r="H20" i="62"/>
  <c r="J18" i="62"/>
  <c r="I18" i="62"/>
  <c r="G18" i="62"/>
  <c r="F18" i="62"/>
  <c r="K17" i="62"/>
  <c r="H17" i="62"/>
  <c r="J15" i="62"/>
  <c r="I15" i="62"/>
  <c r="G15" i="62"/>
  <c r="F15" i="62"/>
  <c r="K14" i="62"/>
  <c r="H14" i="62"/>
  <c r="K13" i="62"/>
  <c r="H13" i="62"/>
  <c r="K12" i="62"/>
  <c r="H12" i="62"/>
  <c r="F53" i="61"/>
  <c r="J39" i="61"/>
  <c r="I39" i="61"/>
  <c r="G39" i="61"/>
  <c r="F39" i="61"/>
  <c r="K38" i="61"/>
  <c r="H38" i="61"/>
  <c r="L38" i="61" s="1"/>
  <c r="K37" i="61"/>
  <c r="H37" i="61"/>
  <c r="K34" i="61"/>
  <c r="H34" i="61"/>
  <c r="K33" i="61"/>
  <c r="H33" i="61"/>
  <c r="K32" i="61"/>
  <c r="H32" i="61"/>
  <c r="J31" i="61"/>
  <c r="J35" i="61" s="1"/>
  <c r="I31" i="61"/>
  <c r="I35" i="61" s="1"/>
  <c r="G31" i="61"/>
  <c r="G35" i="61" s="1"/>
  <c r="F31" i="61"/>
  <c r="F35" i="61" s="1"/>
  <c r="J28" i="61"/>
  <c r="J29" i="61" s="1"/>
  <c r="I28" i="61"/>
  <c r="I29" i="61" s="1"/>
  <c r="G28" i="61"/>
  <c r="G29" i="61" s="1"/>
  <c r="F28" i="61"/>
  <c r="F29" i="61" s="1"/>
  <c r="K27" i="61"/>
  <c r="H27" i="61"/>
  <c r="K26" i="61"/>
  <c r="H26" i="61"/>
  <c r="K25" i="61"/>
  <c r="H25" i="61"/>
  <c r="K24" i="61"/>
  <c r="H24" i="61"/>
  <c r="K23" i="61"/>
  <c r="H23" i="61"/>
  <c r="K22" i="61"/>
  <c r="H22" i="61"/>
  <c r="K21" i="61"/>
  <c r="H21" i="61"/>
  <c r="K20" i="61"/>
  <c r="H20" i="61"/>
  <c r="J18" i="61"/>
  <c r="I18" i="61"/>
  <c r="G18" i="61"/>
  <c r="F18" i="61"/>
  <c r="K17" i="61"/>
  <c r="H17" i="61"/>
  <c r="J15" i="61"/>
  <c r="I15" i="61"/>
  <c r="G15" i="61"/>
  <c r="F15" i="61"/>
  <c r="K14" i="61"/>
  <c r="H14" i="61"/>
  <c r="K13" i="61"/>
  <c r="H13" i="61"/>
  <c r="K12" i="61"/>
  <c r="H12" i="61"/>
  <c r="L12" i="61" s="1"/>
  <c r="F53" i="60"/>
  <c r="J39" i="60"/>
  <c r="I39" i="60"/>
  <c r="G39" i="60"/>
  <c r="F39" i="60"/>
  <c r="K38" i="60"/>
  <c r="H38" i="60"/>
  <c r="K37" i="60"/>
  <c r="H37" i="60"/>
  <c r="K34" i="60"/>
  <c r="H34" i="60"/>
  <c r="K33" i="60"/>
  <c r="H33" i="60"/>
  <c r="L33" i="60" s="1"/>
  <c r="K32" i="60"/>
  <c r="H32" i="60"/>
  <c r="J31" i="60"/>
  <c r="J35" i="60" s="1"/>
  <c r="I31" i="60"/>
  <c r="I35" i="60" s="1"/>
  <c r="G31" i="60"/>
  <c r="G35" i="60" s="1"/>
  <c r="F31" i="60"/>
  <c r="F35" i="60" s="1"/>
  <c r="J28" i="60"/>
  <c r="J29" i="60" s="1"/>
  <c r="I28" i="60"/>
  <c r="I29" i="60" s="1"/>
  <c r="G28" i="60"/>
  <c r="G29" i="60" s="1"/>
  <c r="F28" i="60"/>
  <c r="F29" i="60" s="1"/>
  <c r="K27" i="60"/>
  <c r="H27" i="60"/>
  <c r="K26" i="60"/>
  <c r="H26" i="60"/>
  <c r="K25" i="60"/>
  <c r="H25" i="60"/>
  <c r="K24" i="60"/>
  <c r="H24" i="60"/>
  <c r="K23" i="60"/>
  <c r="H23" i="60"/>
  <c r="K22" i="60"/>
  <c r="H22" i="60"/>
  <c r="K21" i="60"/>
  <c r="H21" i="60"/>
  <c r="K20" i="60"/>
  <c r="H20" i="60"/>
  <c r="J18" i="60"/>
  <c r="I18" i="60"/>
  <c r="G18" i="60"/>
  <c r="F18" i="60"/>
  <c r="K17" i="60"/>
  <c r="H17" i="60"/>
  <c r="J15" i="60"/>
  <c r="I15" i="60"/>
  <c r="G15" i="60"/>
  <c r="F15" i="60"/>
  <c r="F44" i="60" s="1"/>
  <c r="K14" i="60"/>
  <c r="H14" i="60"/>
  <c r="K13" i="60"/>
  <c r="H13" i="60"/>
  <c r="K12" i="60"/>
  <c r="H12" i="60"/>
  <c r="F53" i="59"/>
  <c r="J39" i="59"/>
  <c r="I39" i="59"/>
  <c r="G39" i="59"/>
  <c r="F39" i="59"/>
  <c r="K38" i="59"/>
  <c r="H38" i="59"/>
  <c r="K37" i="59"/>
  <c r="H37" i="59"/>
  <c r="K34" i="59"/>
  <c r="H34" i="59"/>
  <c r="K33" i="59"/>
  <c r="H33" i="59"/>
  <c r="K32" i="59"/>
  <c r="K31" i="59" s="1"/>
  <c r="H32" i="59"/>
  <c r="J31" i="59"/>
  <c r="J35" i="59" s="1"/>
  <c r="I31" i="59"/>
  <c r="I35" i="59" s="1"/>
  <c r="G31" i="59"/>
  <c r="G35" i="59" s="1"/>
  <c r="F31" i="59"/>
  <c r="F35" i="59" s="1"/>
  <c r="J28" i="59"/>
  <c r="J29" i="59" s="1"/>
  <c r="I28" i="59"/>
  <c r="I29" i="59" s="1"/>
  <c r="G28" i="59"/>
  <c r="G29" i="59" s="1"/>
  <c r="F28" i="59"/>
  <c r="F29" i="59" s="1"/>
  <c r="K27" i="59"/>
  <c r="H27" i="59"/>
  <c r="K26" i="59"/>
  <c r="H26" i="59"/>
  <c r="K25" i="59"/>
  <c r="H25" i="59"/>
  <c r="K24" i="59"/>
  <c r="H24" i="59"/>
  <c r="K23" i="59"/>
  <c r="H23" i="59"/>
  <c r="K22" i="59"/>
  <c r="H22" i="59"/>
  <c r="K21" i="59"/>
  <c r="H21" i="59"/>
  <c r="K20" i="59"/>
  <c r="H20" i="59"/>
  <c r="J18" i="59"/>
  <c r="I18" i="59"/>
  <c r="G18" i="59"/>
  <c r="F18" i="59"/>
  <c r="K17" i="59"/>
  <c r="H17" i="59"/>
  <c r="J15" i="59"/>
  <c r="I15" i="59"/>
  <c r="G15" i="59"/>
  <c r="F15" i="59"/>
  <c r="K14" i="59"/>
  <c r="H14" i="59"/>
  <c r="K13" i="59"/>
  <c r="H13" i="59"/>
  <c r="K12" i="59"/>
  <c r="H12" i="59"/>
  <c r="F53" i="58"/>
  <c r="J39" i="58"/>
  <c r="I39" i="58"/>
  <c r="G39" i="58"/>
  <c r="F39" i="58"/>
  <c r="K38" i="58"/>
  <c r="H38" i="58"/>
  <c r="K37" i="58"/>
  <c r="H37" i="58"/>
  <c r="K34" i="58"/>
  <c r="H34" i="58"/>
  <c r="K33" i="58"/>
  <c r="H33" i="58"/>
  <c r="K32" i="58"/>
  <c r="H32" i="58"/>
  <c r="J31" i="58"/>
  <c r="J35" i="58" s="1"/>
  <c r="I31" i="58"/>
  <c r="I35" i="58" s="1"/>
  <c r="G31" i="58"/>
  <c r="G35" i="58" s="1"/>
  <c r="F31" i="58"/>
  <c r="F35" i="58" s="1"/>
  <c r="J28" i="58"/>
  <c r="J29" i="58" s="1"/>
  <c r="I28" i="58"/>
  <c r="I29" i="58" s="1"/>
  <c r="G28" i="58"/>
  <c r="G29" i="58" s="1"/>
  <c r="F28" i="58"/>
  <c r="F29" i="58" s="1"/>
  <c r="K27" i="58"/>
  <c r="H27" i="58"/>
  <c r="K26" i="58"/>
  <c r="H26" i="58"/>
  <c r="K25" i="58"/>
  <c r="H25" i="58"/>
  <c r="K24" i="58"/>
  <c r="H24" i="58"/>
  <c r="K23" i="58"/>
  <c r="H23" i="58"/>
  <c r="K22" i="58"/>
  <c r="H22" i="58"/>
  <c r="K21" i="58"/>
  <c r="H21" i="58"/>
  <c r="K20" i="58"/>
  <c r="H20" i="58"/>
  <c r="J18" i="58"/>
  <c r="I18" i="58"/>
  <c r="G18" i="58"/>
  <c r="F18" i="58"/>
  <c r="F44" i="58" s="1"/>
  <c r="K17" i="58"/>
  <c r="H17" i="58"/>
  <c r="J15" i="58"/>
  <c r="I15" i="58"/>
  <c r="G15" i="58"/>
  <c r="F15" i="58"/>
  <c r="K14" i="58"/>
  <c r="H14" i="58"/>
  <c r="K13" i="58"/>
  <c r="H13" i="58"/>
  <c r="K12" i="58"/>
  <c r="H12" i="58"/>
  <c r="F61" i="57"/>
  <c r="J47" i="57"/>
  <c r="I47" i="57"/>
  <c r="G47" i="57"/>
  <c r="F47" i="57"/>
  <c r="K46" i="57"/>
  <c r="H46" i="57"/>
  <c r="K45" i="57"/>
  <c r="H45" i="57"/>
  <c r="K42" i="57"/>
  <c r="H42" i="57"/>
  <c r="K41" i="57"/>
  <c r="H41" i="57"/>
  <c r="K40" i="57"/>
  <c r="H40" i="57"/>
  <c r="J39" i="57"/>
  <c r="J43" i="57" s="1"/>
  <c r="I39" i="57"/>
  <c r="I43" i="57" s="1"/>
  <c r="G39" i="57"/>
  <c r="G43" i="57" s="1"/>
  <c r="F39" i="57"/>
  <c r="F43" i="57" s="1"/>
  <c r="J36" i="57"/>
  <c r="J37" i="57" s="1"/>
  <c r="I36" i="57"/>
  <c r="I37" i="57" s="1"/>
  <c r="G36" i="57"/>
  <c r="G37" i="57" s="1"/>
  <c r="F36" i="57"/>
  <c r="F37" i="57" s="1"/>
  <c r="K35" i="57"/>
  <c r="H35" i="57"/>
  <c r="K34" i="57"/>
  <c r="H34" i="57"/>
  <c r="K33" i="57"/>
  <c r="H33" i="57"/>
  <c r="K32" i="57"/>
  <c r="H32" i="57"/>
  <c r="K31" i="57"/>
  <c r="H31" i="57"/>
  <c r="L31" i="57" s="1"/>
  <c r="K30" i="57"/>
  <c r="H30" i="57"/>
  <c r="K29" i="57"/>
  <c r="H29" i="57"/>
  <c r="K28" i="57"/>
  <c r="H28" i="57"/>
  <c r="J26" i="57"/>
  <c r="I26" i="57"/>
  <c r="G26" i="57"/>
  <c r="F26" i="57"/>
  <c r="K25" i="57"/>
  <c r="H25" i="57"/>
  <c r="J23" i="57"/>
  <c r="I23" i="57"/>
  <c r="G23" i="57"/>
  <c r="F23" i="57"/>
  <c r="K22" i="57"/>
  <c r="H22" i="57"/>
  <c r="K21" i="57"/>
  <c r="H21" i="57"/>
  <c r="K20" i="57"/>
  <c r="H20" i="57"/>
  <c r="F61" i="56"/>
  <c r="J47" i="56"/>
  <c r="I47" i="56"/>
  <c r="G47" i="56"/>
  <c r="F47" i="56"/>
  <c r="K46" i="56"/>
  <c r="H46" i="56"/>
  <c r="K45" i="56"/>
  <c r="H45" i="56"/>
  <c r="K42" i="56"/>
  <c r="H42" i="56"/>
  <c r="K41" i="56"/>
  <c r="H41" i="56"/>
  <c r="K40" i="56"/>
  <c r="H40" i="56"/>
  <c r="J39" i="56"/>
  <c r="J43" i="56" s="1"/>
  <c r="I39" i="56"/>
  <c r="I43" i="56" s="1"/>
  <c r="G39" i="56"/>
  <c r="G43" i="56" s="1"/>
  <c r="F39" i="56"/>
  <c r="F43" i="56" s="1"/>
  <c r="J36" i="56"/>
  <c r="J37" i="56" s="1"/>
  <c r="I36" i="56"/>
  <c r="I37" i="56" s="1"/>
  <c r="G36" i="56"/>
  <c r="G37" i="56" s="1"/>
  <c r="F36" i="56"/>
  <c r="F37" i="56" s="1"/>
  <c r="K35" i="56"/>
  <c r="H35" i="56"/>
  <c r="K34" i="56"/>
  <c r="H34" i="56"/>
  <c r="K33" i="56"/>
  <c r="H33" i="56"/>
  <c r="K32" i="56"/>
  <c r="H32" i="56"/>
  <c r="K31" i="56"/>
  <c r="H31" i="56"/>
  <c r="K30" i="56"/>
  <c r="H30" i="56"/>
  <c r="K29" i="56"/>
  <c r="H29" i="56"/>
  <c r="K28" i="56"/>
  <c r="H28" i="56"/>
  <c r="J26" i="56"/>
  <c r="I26" i="56"/>
  <c r="G26" i="56"/>
  <c r="F26" i="56"/>
  <c r="K25" i="56"/>
  <c r="H25" i="56"/>
  <c r="J23" i="56"/>
  <c r="I23" i="56"/>
  <c r="G23" i="56"/>
  <c r="F23" i="56"/>
  <c r="K22" i="56"/>
  <c r="H22" i="56"/>
  <c r="K21" i="56"/>
  <c r="H21" i="56"/>
  <c r="K20" i="56"/>
  <c r="H20" i="56"/>
  <c r="F61" i="55"/>
  <c r="J47" i="55"/>
  <c r="I47" i="55"/>
  <c r="G47" i="55"/>
  <c r="F47" i="55"/>
  <c r="K46" i="55"/>
  <c r="H46" i="55"/>
  <c r="K45" i="55"/>
  <c r="H45" i="55"/>
  <c r="K42" i="55"/>
  <c r="H42" i="55"/>
  <c r="K41" i="55"/>
  <c r="H41" i="55"/>
  <c r="K40" i="55"/>
  <c r="H40" i="55"/>
  <c r="J39" i="55"/>
  <c r="J43" i="55" s="1"/>
  <c r="I39" i="55"/>
  <c r="I43" i="55" s="1"/>
  <c r="G39" i="55"/>
  <c r="G43" i="55" s="1"/>
  <c r="F39" i="55"/>
  <c r="F43" i="55" s="1"/>
  <c r="J36" i="55"/>
  <c r="J37" i="55" s="1"/>
  <c r="I36" i="55"/>
  <c r="I37" i="55" s="1"/>
  <c r="G36" i="55"/>
  <c r="G37" i="55" s="1"/>
  <c r="F36" i="55"/>
  <c r="F37" i="55" s="1"/>
  <c r="K35" i="55"/>
  <c r="H35" i="55"/>
  <c r="K34" i="55"/>
  <c r="H34" i="55"/>
  <c r="K33" i="55"/>
  <c r="H33" i="55"/>
  <c r="K32" i="55"/>
  <c r="H32" i="55"/>
  <c r="K31" i="55"/>
  <c r="H31" i="55"/>
  <c r="K30" i="55"/>
  <c r="H30" i="55"/>
  <c r="K29" i="55"/>
  <c r="H29" i="55"/>
  <c r="K28" i="55"/>
  <c r="H28" i="55"/>
  <c r="J26" i="55"/>
  <c r="I26" i="55"/>
  <c r="G26" i="55"/>
  <c r="F26" i="55"/>
  <c r="K25" i="55"/>
  <c r="H25" i="55"/>
  <c r="J23" i="55"/>
  <c r="I23" i="55"/>
  <c r="G23" i="55"/>
  <c r="F23" i="55"/>
  <c r="K22" i="55"/>
  <c r="H22" i="55"/>
  <c r="K21" i="55"/>
  <c r="H21" i="55"/>
  <c r="K20" i="55"/>
  <c r="H20" i="55"/>
  <c r="H24" i="11"/>
  <c r="L38" i="63" l="1"/>
  <c r="K39" i="63"/>
  <c r="H31" i="62"/>
  <c r="H35" i="62" s="1"/>
  <c r="K31" i="61"/>
  <c r="L23" i="60"/>
  <c r="L23" i="59"/>
  <c r="L27" i="59"/>
  <c r="K28" i="59"/>
  <c r="K29" i="59" s="1"/>
  <c r="K28" i="58"/>
  <c r="L31" i="56"/>
  <c r="L46" i="56"/>
  <c r="H39" i="56"/>
  <c r="L46" i="55"/>
  <c r="L23" i="58"/>
  <c r="L25" i="63"/>
  <c r="L23" i="62"/>
  <c r="L25" i="62"/>
  <c r="K28" i="61"/>
  <c r="K29" i="61" s="1"/>
  <c r="K39" i="61"/>
  <c r="G44" i="59"/>
  <c r="L25" i="59"/>
  <c r="L33" i="59"/>
  <c r="K31" i="58"/>
  <c r="K35" i="58" s="1"/>
  <c r="L38" i="58"/>
  <c r="J52" i="57"/>
  <c r="L30" i="57"/>
  <c r="K36" i="57"/>
  <c r="K37" i="57" s="1"/>
  <c r="K39" i="57"/>
  <c r="K43" i="57" s="1"/>
  <c r="L41" i="57"/>
  <c r="L46" i="57"/>
  <c r="L30" i="56"/>
  <c r="L35" i="56"/>
  <c r="L33" i="56"/>
  <c r="K47" i="56"/>
  <c r="L31" i="55"/>
  <c r="I52" i="56"/>
  <c r="G52" i="56"/>
  <c r="H26" i="57"/>
  <c r="K18" i="59"/>
  <c r="L21" i="61"/>
  <c r="L22" i="61"/>
  <c r="G44" i="62"/>
  <c r="F44" i="62"/>
  <c r="L21" i="62"/>
  <c r="L37" i="62"/>
  <c r="L39" i="62" s="1"/>
  <c r="J44" i="58"/>
  <c r="L42" i="56"/>
  <c r="L41" i="56"/>
  <c r="L22" i="56"/>
  <c r="K23" i="56"/>
  <c r="H23" i="56"/>
  <c r="L21" i="57"/>
  <c r="L33" i="58"/>
  <c r="L13" i="58"/>
  <c r="L14" i="59"/>
  <c r="L35" i="55"/>
  <c r="L32" i="56"/>
  <c r="L29" i="56"/>
  <c r="L34" i="56"/>
  <c r="L35" i="57"/>
  <c r="L21" i="58"/>
  <c r="L25" i="58"/>
  <c r="L22" i="59"/>
  <c r="L21" i="60"/>
  <c r="K18" i="60"/>
  <c r="K15" i="60"/>
  <c r="J44" i="60"/>
  <c r="L38" i="60"/>
  <c r="H28" i="60"/>
  <c r="H29" i="60" s="1"/>
  <c r="F44" i="61"/>
  <c r="L14" i="61"/>
  <c r="K35" i="61"/>
  <c r="L33" i="62"/>
  <c r="H15" i="62"/>
  <c r="L24" i="63"/>
  <c r="L21" i="63"/>
  <c r="L26" i="63"/>
  <c r="L22" i="63"/>
  <c r="L32" i="63"/>
  <c r="H31" i="63"/>
  <c r="H35" i="63" s="1"/>
  <c r="L33" i="63"/>
  <c r="I39" i="1"/>
  <c r="K39" i="55"/>
  <c r="K43" i="55" s="1"/>
  <c r="L41" i="55"/>
  <c r="L30" i="55"/>
  <c r="H36" i="55"/>
  <c r="H37" i="55" s="1"/>
  <c r="I52" i="55"/>
  <c r="K39" i="58"/>
  <c r="L22" i="58"/>
  <c r="L21" i="59"/>
  <c r="H31" i="59"/>
  <c r="H35" i="59" s="1"/>
  <c r="L38" i="59"/>
  <c r="H28" i="59"/>
  <c r="L12" i="59"/>
  <c r="K15" i="59"/>
  <c r="K39" i="59"/>
  <c r="L25" i="60"/>
  <c r="K31" i="60"/>
  <c r="K35" i="60" s="1"/>
  <c r="H18" i="60"/>
  <c r="L22" i="60"/>
  <c r="L34" i="60"/>
  <c r="G44" i="60"/>
  <c r="L12" i="60"/>
  <c r="L23" i="61"/>
  <c r="L27" i="61"/>
  <c r="G44" i="61"/>
  <c r="I44" i="61"/>
  <c r="L25" i="61"/>
  <c r="L13" i="61"/>
  <c r="L33" i="61"/>
  <c r="G44" i="63"/>
  <c r="L27" i="63"/>
  <c r="I44" i="63"/>
  <c r="K31" i="63"/>
  <c r="K35" i="63" s="1"/>
  <c r="L14" i="63"/>
  <c r="H28" i="63"/>
  <c r="H29" i="63" s="1"/>
  <c r="I44" i="62"/>
  <c r="K15" i="62"/>
  <c r="K35" i="62"/>
  <c r="K39" i="62"/>
  <c r="H28" i="62"/>
  <c r="H29" i="62" s="1"/>
  <c r="K18" i="62"/>
  <c r="H28" i="1"/>
  <c r="H29" i="1" s="1"/>
  <c r="I28" i="1"/>
  <c r="I29" i="1" s="1"/>
  <c r="F28" i="1"/>
  <c r="F29" i="1" s="1"/>
  <c r="L33" i="55"/>
  <c r="K36" i="55"/>
  <c r="K37" i="55" s="1"/>
  <c r="G52" i="55"/>
  <c r="L45" i="55"/>
  <c r="K23" i="55"/>
  <c r="J52" i="55"/>
  <c r="K47" i="55"/>
  <c r="L21" i="55"/>
  <c r="L29" i="55"/>
  <c r="H39" i="55"/>
  <c r="H43" i="55" s="1"/>
  <c r="L25" i="56"/>
  <c r="K39" i="56"/>
  <c r="K43" i="56" s="1"/>
  <c r="L45" i="56"/>
  <c r="L20" i="56"/>
  <c r="J52" i="56"/>
  <c r="K26" i="56"/>
  <c r="H36" i="56"/>
  <c r="F52" i="57"/>
  <c r="H36" i="57"/>
  <c r="L33" i="57"/>
  <c r="G52" i="57"/>
  <c r="I52" i="57"/>
  <c r="K23" i="57"/>
  <c r="H47" i="57"/>
  <c r="L29" i="57"/>
  <c r="K47" i="57"/>
  <c r="H18" i="58"/>
  <c r="L18" i="58" s="1"/>
  <c r="H28" i="58"/>
  <c r="H29" i="58" s="1"/>
  <c r="G44" i="58"/>
  <c r="I44" i="58"/>
  <c r="K15" i="58"/>
  <c r="L27" i="58"/>
  <c r="L17" i="58"/>
  <c r="L37" i="58"/>
  <c r="J44" i="59"/>
  <c r="L32" i="59"/>
  <c r="H15" i="59"/>
  <c r="L24" i="59"/>
  <c r="K35" i="59"/>
  <c r="H39" i="59"/>
  <c r="L26" i="60"/>
  <c r="L27" i="60"/>
  <c r="H15" i="60"/>
  <c r="L24" i="60"/>
  <c r="L37" i="60"/>
  <c r="H31" i="60"/>
  <c r="H35" i="60" s="1"/>
  <c r="K39" i="60"/>
  <c r="L14" i="60"/>
  <c r="K18" i="61"/>
  <c r="H28" i="61"/>
  <c r="H29" i="61" s="1"/>
  <c r="K15" i="61"/>
  <c r="L32" i="61"/>
  <c r="J44" i="61"/>
  <c r="L24" i="61"/>
  <c r="L37" i="61"/>
  <c r="L39" i="61" s="1"/>
  <c r="L12" i="62"/>
  <c r="J44" i="62"/>
  <c r="L24" i="62"/>
  <c r="L32" i="62"/>
  <c r="L14" i="62"/>
  <c r="H18" i="62"/>
  <c r="L22" i="62"/>
  <c r="K28" i="62"/>
  <c r="K29" i="62" s="1"/>
  <c r="L27" i="62"/>
  <c r="L12" i="63"/>
  <c r="J44" i="63"/>
  <c r="L34" i="63"/>
  <c r="L37" i="63"/>
  <c r="H15" i="63"/>
  <c r="H18" i="63"/>
  <c r="K15" i="63"/>
  <c r="K18" i="63"/>
  <c r="L23" i="63"/>
  <c r="L13" i="63"/>
  <c r="L17" i="63"/>
  <c r="F44" i="63"/>
  <c r="L13" i="62"/>
  <c r="L17" i="62"/>
  <c r="L34" i="62"/>
  <c r="H15" i="61"/>
  <c r="L17" i="61"/>
  <c r="H18" i="61"/>
  <c r="L34" i="61"/>
  <c r="H31" i="61"/>
  <c r="H35" i="61" s="1"/>
  <c r="L13" i="60"/>
  <c r="L17" i="60"/>
  <c r="I44" i="60"/>
  <c r="L32" i="60"/>
  <c r="L31" i="60" s="1"/>
  <c r="L13" i="59"/>
  <c r="F44" i="59"/>
  <c r="L17" i="59"/>
  <c r="I44" i="59"/>
  <c r="H18" i="59"/>
  <c r="L34" i="59"/>
  <c r="L14" i="58"/>
  <c r="H15" i="58"/>
  <c r="K18" i="58"/>
  <c r="L24" i="58"/>
  <c r="L34" i="58"/>
  <c r="H31" i="58"/>
  <c r="H35" i="58" s="1"/>
  <c r="H23" i="57"/>
  <c r="H52" i="57" s="1"/>
  <c r="L22" i="57"/>
  <c r="K26" i="57"/>
  <c r="L25" i="57"/>
  <c r="L32" i="57"/>
  <c r="L42" i="57"/>
  <c r="H39" i="57"/>
  <c r="H43" i="57" s="1"/>
  <c r="F52" i="56"/>
  <c r="L21" i="56"/>
  <c r="H26" i="56"/>
  <c r="L40" i="56"/>
  <c r="H43" i="56"/>
  <c r="F52" i="55"/>
  <c r="L22" i="55"/>
  <c r="H23" i="55"/>
  <c r="L25" i="55"/>
  <c r="K26" i="55"/>
  <c r="H26" i="55"/>
  <c r="L42" i="55"/>
  <c r="K28" i="63"/>
  <c r="K29" i="63" s="1"/>
  <c r="H39" i="63"/>
  <c r="L20" i="63"/>
  <c r="L26" i="62"/>
  <c r="H39" i="62"/>
  <c r="L20" i="62"/>
  <c r="L26" i="61"/>
  <c r="H39" i="61"/>
  <c r="L20" i="61"/>
  <c r="K28" i="60"/>
  <c r="K29" i="60" s="1"/>
  <c r="H39" i="60"/>
  <c r="L20" i="60"/>
  <c r="L26" i="59"/>
  <c r="L28" i="59" s="1"/>
  <c r="L37" i="59"/>
  <c r="L20" i="59"/>
  <c r="L26" i="58"/>
  <c r="H39" i="58"/>
  <c r="L12" i="58"/>
  <c r="L32" i="58"/>
  <c r="K29" i="58"/>
  <c r="L20" i="58"/>
  <c r="L34" i="57"/>
  <c r="L20" i="57"/>
  <c r="L40" i="57"/>
  <c r="L45" i="57"/>
  <c r="L28" i="57"/>
  <c r="K36" i="56"/>
  <c r="K37" i="56" s="1"/>
  <c r="H47" i="56"/>
  <c r="L28" i="56"/>
  <c r="L34" i="55"/>
  <c r="H47" i="55"/>
  <c r="L20" i="55"/>
  <c r="L40" i="55"/>
  <c r="L32" i="55"/>
  <c r="L28" i="55"/>
  <c r="G23" i="1"/>
  <c r="J23" i="1"/>
  <c r="G21" i="1"/>
  <c r="J22" i="1"/>
  <c r="G22" i="1"/>
  <c r="J21" i="1"/>
  <c r="J27" i="1"/>
  <c r="E28" i="1"/>
  <c r="E29" i="1" s="1"/>
  <c r="G25" i="1"/>
  <c r="G24" i="1"/>
  <c r="J24" i="1"/>
  <c r="J25" i="1"/>
  <c r="G27" i="1"/>
  <c r="G26" i="1"/>
  <c r="J26" i="1"/>
  <c r="J37" i="1"/>
  <c r="K37" i="1" s="1"/>
  <c r="J38" i="1"/>
  <c r="K38" i="1" s="1"/>
  <c r="H39" i="1"/>
  <c r="H45" i="1" s="1"/>
  <c r="L39" i="63" l="1"/>
  <c r="L31" i="62"/>
  <c r="L35" i="62" s="1"/>
  <c r="L39" i="59"/>
  <c r="H29" i="59"/>
  <c r="L31" i="59"/>
  <c r="K44" i="58"/>
  <c r="L39" i="58"/>
  <c r="L47" i="56"/>
  <c r="N36" i="56"/>
  <c r="L36" i="56"/>
  <c r="L26" i="56"/>
  <c r="L47" i="55"/>
  <c r="H37" i="57"/>
  <c r="F76" i="57" s="1"/>
  <c r="N36" i="57"/>
  <c r="N36" i="55"/>
  <c r="K44" i="62"/>
  <c r="L15" i="61"/>
  <c r="K44" i="61"/>
  <c r="L18" i="60"/>
  <c r="L18" i="59"/>
  <c r="L28" i="58"/>
  <c r="L29" i="58" s="1"/>
  <c r="L31" i="58"/>
  <c r="L35" i="58" s="1"/>
  <c r="L39" i="57"/>
  <c r="L43" i="57" s="1"/>
  <c r="L47" i="57"/>
  <c r="K52" i="56"/>
  <c r="L36" i="55"/>
  <c r="L37" i="55" s="1"/>
  <c r="L26" i="57"/>
  <c r="F69" i="57"/>
  <c r="F85" i="57" s="1"/>
  <c r="F63" i="61"/>
  <c r="L18" i="61"/>
  <c r="L28" i="61"/>
  <c r="L29" i="61" s="1"/>
  <c r="K52" i="57"/>
  <c r="F68" i="56"/>
  <c r="L39" i="56"/>
  <c r="L43" i="56" s="1"/>
  <c r="L23" i="56"/>
  <c r="L15" i="59"/>
  <c r="L37" i="56"/>
  <c r="L36" i="57"/>
  <c r="L37" i="57" s="1"/>
  <c r="L39" i="60"/>
  <c r="K44" i="60"/>
  <c r="L15" i="60"/>
  <c r="H44" i="60"/>
  <c r="N28" i="60" s="1"/>
  <c r="L28" i="60"/>
  <c r="L29" i="60" s="1"/>
  <c r="L35" i="60"/>
  <c r="F63" i="62"/>
  <c r="L15" i="62"/>
  <c r="L28" i="63"/>
  <c r="L29" i="63" s="1"/>
  <c r="L15" i="63"/>
  <c r="L31" i="63"/>
  <c r="L35" i="63" s="1"/>
  <c r="L39" i="55"/>
  <c r="L43" i="55" s="1"/>
  <c r="L26" i="55"/>
  <c r="F70" i="55"/>
  <c r="K52" i="55"/>
  <c r="L23" i="55"/>
  <c r="F63" i="58"/>
  <c r="H44" i="58"/>
  <c r="N28" i="58" s="1"/>
  <c r="K44" i="59"/>
  <c r="J28" i="1"/>
  <c r="L35" i="59"/>
  <c r="F61" i="59"/>
  <c r="F77" i="59" s="1"/>
  <c r="L29" i="59"/>
  <c r="L31" i="61"/>
  <c r="L35" i="61" s="1"/>
  <c r="H44" i="63"/>
  <c r="N28" i="63" s="1"/>
  <c r="F68" i="63"/>
  <c r="K44" i="63"/>
  <c r="F61" i="63"/>
  <c r="F77" i="63" s="1"/>
  <c r="L18" i="63"/>
  <c r="L28" i="62"/>
  <c r="L29" i="62" s="1"/>
  <c r="H52" i="55"/>
  <c r="H37" i="56"/>
  <c r="F73" i="56" s="1"/>
  <c r="L15" i="58"/>
  <c r="F65" i="60"/>
  <c r="K39" i="1"/>
  <c r="F62" i="60"/>
  <c r="L18" i="62"/>
  <c r="F68" i="62"/>
  <c r="H44" i="62"/>
  <c r="N28" i="62" s="1"/>
  <c r="H44" i="61"/>
  <c r="N28" i="61" s="1"/>
  <c r="F68" i="61"/>
  <c r="H44" i="59"/>
  <c r="F65" i="58"/>
  <c r="L23" i="57"/>
  <c r="H52" i="56"/>
  <c r="F73" i="55"/>
  <c r="K23" i="1"/>
  <c r="K21" i="1"/>
  <c r="K22" i="1"/>
  <c r="K27" i="1"/>
  <c r="J39" i="1"/>
  <c r="K24" i="1"/>
  <c r="K25" i="1"/>
  <c r="K26" i="1"/>
  <c r="G28" i="1"/>
  <c r="L44" i="58" l="1"/>
  <c r="L52" i="56"/>
  <c r="N28" i="59"/>
  <c r="F68" i="59"/>
  <c r="L44" i="62"/>
  <c r="L44" i="61"/>
  <c r="L44" i="60"/>
  <c r="L44" i="59"/>
  <c r="F70" i="57"/>
  <c r="L52" i="57"/>
  <c r="F71" i="57"/>
  <c r="F68" i="57"/>
  <c r="F73" i="57"/>
  <c r="F74" i="57"/>
  <c r="F84" i="57" s="1"/>
  <c r="F83" i="57" s="1"/>
  <c r="F66" i="61"/>
  <c r="F76" i="61" s="1"/>
  <c r="F61" i="61"/>
  <c r="F77" i="61" s="1"/>
  <c r="F60" i="61"/>
  <c r="F62" i="61"/>
  <c r="F71" i="61" s="1"/>
  <c r="F61" i="62"/>
  <c r="F77" i="62" s="1"/>
  <c r="F62" i="62"/>
  <c r="F71" i="62" s="1"/>
  <c r="F60" i="62"/>
  <c r="F70" i="56"/>
  <c r="F69" i="56"/>
  <c r="F85" i="56" s="1"/>
  <c r="F71" i="56"/>
  <c r="F75" i="57"/>
  <c r="F78" i="57" s="1"/>
  <c r="F62" i="58"/>
  <c r="F71" i="58" s="1"/>
  <c r="F60" i="58"/>
  <c r="F62" i="59"/>
  <c r="F63" i="59"/>
  <c r="F61" i="58"/>
  <c r="F77" i="58" s="1"/>
  <c r="F68" i="58"/>
  <c r="F66" i="58"/>
  <c r="F76" i="58" s="1"/>
  <c r="F67" i="58"/>
  <c r="F73" i="58" s="1"/>
  <c r="F66" i="60"/>
  <c r="F76" i="60" s="1"/>
  <c r="F61" i="60"/>
  <c r="F77" i="60" s="1"/>
  <c r="F68" i="60"/>
  <c r="F67" i="60"/>
  <c r="F63" i="60"/>
  <c r="F71" i="60" s="1"/>
  <c r="L44" i="63"/>
  <c r="F66" i="63"/>
  <c r="F76" i="63" s="1"/>
  <c r="F75" i="63" s="1"/>
  <c r="F65" i="63"/>
  <c r="F67" i="63"/>
  <c r="F79" i="63" s="1"/>
  <c r="F60" i="63"/>
  <c r="F75" i="55"/>
  <c r="F81" i="55" s="1"/>
  <c r="F69" i="55"/>
  <c r="F85" i="55" s="1"/>
  <c r="F71" i="55"/>
  <c r="F79" i="55" s="1"/>
  <c r="F68" i="55"/>
  <c r="L52" i="55"/>
  <c r="F76" i="55"/>
  <c r="F74" i="55"/>
  <c r="F84" i="55" s="1"/>
  <c r="F60" i="59"/>
  <c r="F65" i="61"/>
  <c r="F62" i="63"/>
  <c r="F63" i="63"/>
  <c r="F66" i="62"/>
  <c r="F76" i="62" s="1"/>
  <c r="F65" i="62"/>
  <c r="F76" i="56"/>
  <c r="F74" i="56"/>
  <c r="F84" i="56" s="1"/>
  <c r="F75" i="56"/>
  <c r="F81" i="56" s="1"/>
  <c r="F60" i="60"/>
  <c r="F67" i="62"/>
  <c r="K28" i="1"/>
  <c r="F67" i="61"/>
  <c r="F79" i="61" s="1"/>
  <c r="K29" i="9"/>
  <c r="K30" i="9"/>
  <c r="K31" i="9"/>
  <c r="K32" i="9"/>
  <c r="K33" i="9"/>
  <c r="K34" i="9"/>
  <c r="K35" i="9"/>
  <c r="H29" i="9"/>
  <c r="H30" i="9"/>
  <c r="H31" i="9"/>
  <c r="H32" i="9"/>
  <c r="H33" i="9"/>
  <c r="H34" i="9"/>
  <c r="H35" i="9"/>
  <c r="G36" i="9"/>
  <c r="G37" i="9" s="1"/>
  <c r="I36" i="9"/>
  <c r="I37" i="9" s="1"/>
  <c r="J36" i="9"/>
  <c r="J37" i="9" s="1"/>
  <c r="F36" i="9"/>
  <c r="F37" i="9" s="1"/>
  <c r="K46" i="9"/>
  <c r="K45" i="9"/>
  <c r="G47" i="9"/>
  <c r="I47" i="9"/>
  <c r="J47" i="9"/>
  <c r="F47" i="9"/>
  <c r="H46" i="9"/>
  <c r="H45" i="9"/>
  <c r="F61" i="9"/>
  <c r="F65" i="59" l="1"/>
  <c r="F66" i="59"/>
  <c r="F76" i="59" s="1"/>
  <c r="F75" i="59" s="1"/>
  <c r="F67" i="59"/>
  <c r="F70" i="59" s="1"/>
  <c r="F79" i="57"/>
  <c r="F77" i="57" s="1"/>
  <c r="F89" i="57"/>
  <c r="F82" i="57"/>
  <c r="H47" i="9"/>
  <c r="F87" i="57"/>
  <c r="F75" i="62"/>
  <c r="F74" i="61"/>
  <c r="F75" i="61"/>
  <c r="F71" i="59"/>
  <c r="F81" i="59"/>
  <c r="F67" i="57"/>
  <c r="F79" i="56"/>
  <c r="F82" i="56"/>
  <c r="F80" i="56" s="1"/>
  <c r="F72" i="57"/>
  <c r="F59" i="58"/>
  <c r="F59" i="59"/>
  <c r="F81" i="61"/>
  <c r="F78" i="61" s="1"/>
  <c r="F59" i="61"/>
  <c r="F59" i="62"/>
  <c r="F74" i="62"/>
  <c r="F74" i="58"/>
  <c r="F72" i="58" s="1"/>
  <c r="F83" i="56"/>
  <c r="F67" i="56"/>
  <c r="F87" i="56"/>
  <c r="F81" i="57"/>
  <c r="F81" i="58"/>
  <c r="F74" i="59"/>
  <c r="F89" i="56"/>
  <c r="F75" i="58"/>
  <c r="F64" i="58"/>
  <c r="F79" i="58"/>
  <c r="F70" i="58"/>
  <c r="F69" i="58" s="1"/>
  <c r="F75" i="60"/>
  <c r="F81" i="60"/>
  <c r="F73" i="60"/>
  <c r="F64" i="60"/>
  <c r="F59" i="60"/>
  <c r="F70" i="60"/>
  <c r="F69" i="60" s="1"/>
  <c r="F79" i="60"/>
  <c r="F64" i="62"/>
  <c r="F64" i="63"/>
  <c r="F73" i="63"/>
  <c r="F70" i="63"/>
  <c r="F81" i="63"/>
  <c r="F78" i="63" s="1"/>
  <c r="F74" i="63"/>
  <c r="F59" i="63"/>
  <c r="F71" i="63"/>
  <c r="F73" i="62"/>
  <c r="F74" i="60"/>
  <c r="F72" i="56"/>
  <c r="F83" i="55"/>
  <c r="F67" i="55"/>
  <c r="F82" i="55"/>
  <c r="F80" i="55" s="1"/>
  <c r="F89" i="55"/>
  <c r="F78" i="55"/>
  <c r="F77" i="55" s="1"/>
  <c r="F87" i="55"/>
  <c r="F72" i="55"/>
  <c r="F73" i="61"/>
  <c r="F64" i="61"/>
  <c r="F79" i="62"/>
  <c r="F70" i="62"/>
  <c r="F69" i="62" s="1"/>
  <c r="F81" i="62"/>
  <c r="F78" i="56"/>
  <c r="F70" i="61"/>
  <c r="F69" i="61" s="1"/>
  <c r="L31" i="9"/>
  <c r="K36" i="9"/>
  <c r="L46" i="9"/>
  <c r="L45" i="9"/>
  <c r="K47" i="9"/>
  <c r="L30" i="9"/>
  <c r="H36" i="9"/>
  <c r="L32" i="9"/>
  <c r="L35" i="9"/>
  <c r="L33" i="9"/>
  <c r="L34" i="9"/>
  <c r="L29" i="9"/>
  <c r="F64" i="59" l="1"/>
  <c r="F73" i="59"/>
  <c r="F79" i="59"/>
  <c r="F78" i="59" s="1"/>
  <c r="F69" i="59"/>
  <c r="F86" i="57"/>
  <c r="F80" i="57"/>
  <c r="F72" i="61"/>
  <c r="F58" i="59"/>
  <c r="F66" i="57"/>
  <c r="F77" i="56"/>
  <c r="F66" i="56"/>
  <c r="F86" i="56"/>
  <c r="F58" i="58"/>
  <c r="F78" i="58"/>
  <c r="F58" i="61"/>
  <c r="F72" i="62"/>
  <c r="F58" i="62"/>
  <c r="F78" i="62"/>
  <c r="F72" i="59"/>
  <c r="F78" i="60"/>
  <c r="F58" i="60"/>
  <c r="F72" i="60"/>
  <c r="F72" i="63"/>
  <c r="F69" i="63"/>
  <c r="F58" i="63"/>
  <c r="F66" i="55"/>
  <c r="F86" i="55"/>
  <c r="L47" i="9"/>
  <c r="L36" i="9"/>
  <c r="G14" i="1" l="1"/>
  <c r="E31" i="1"/>
  <c r="E35" i="1" s="1"/>
  <c r="E45" i="1" s="1"/>
  <c r="J14" i="1"/>
  <c r="E15" i="1"/>
  <c r="I15" i="1"/>
  <c r="H15" i="1"/>
  <c r="F15" i="1"/>
  <c r="K14" i="1" l="1"/>
  <c r="G23" i="9" l="1"/>
  <c r="I23" i="9"/>
  <c r="J23" i="9"/>
  <c r="F23" i="9"/>
  <c r="K22" i="9"/>
  <c r="H22" i="9"/>
  <c r="I26" i="11"/>
  <c r="I24" i="11"/>
  <c r="F25" i="11"/>
  <c r="I25" i="11" s="1"/>
  <c r="F32" i="11"/>
  <c r="F34" i="11"/>
  <c r="F35" i="11"/>
  <c r="K42" i="9"/>
  <c r="H42" i="9"/>
  <c r="K41" i="9"/>
  <c r="H41" i="9"/>
  <c r="K40" i="9"/>
  <c r="H40" i="9"/>
  <c r="J39" i="9"/>
  <c r="J43" i="9" s="1"/>
  <c r="I39" i="9"/>
  <c r="I43" i="9" s="1"/>
  <c r="G39" i="9"/>
  <c r="G43" i="9" s="1"/>
  <c r="F39" i="9"/>
  <c r="F43" i="9" s="1"/>
  <c r="K28" i="9"/>
  <c r="K37" i="9" s="1"/>
  <c r="H28" i="9"/>
  <c r="J26" i="9"/>
  <c r="I26" i="9"/>
  <c r="G26" i="9"/>
  <c r="F26" i="9"/>
  <c r="K25" i="9"/>
  <c r="H25" i="9"/>
  <c r="K21" i="9"/>
  <c r="H21" i="9"/>
  <c r="K20" i="9"/>
  <c r="H20" i="9"/>
  <c r="H92" i="1"/>
  <c r="H93" i="1"/>
  <c r="H94" i="1"/>
  <c r="H95" i="1"/>
  <c r="H96" i="1"/>
  <c r="H91" i="1"/>
  <c r="H86" i="1"/>
  <c r="H87" i="1"/>
  <c r="H88" i="1"/>
  <c r="H89" i="1"/>
  <c r="H90" i="1"/>
  <c r="H85" i="1"/>
  <c r="I96" i="1"/>
  <c r="I95" i="1"/>
  <c r="I94" i="1"/>
  <c r="I93" i="1"/>
  <c r="I92" i="1"/>
  <c r="I91" i="1"/>
  <c r="I90" i="1"/>
  <c r="I89" i="1"/>
  <c r="I88" i="1"/>
  <c r="I87" i="1"/>
  <c r="I86" i="1"/>
  <c r="I85" i="1"/>
  <c r="H37" i="9" l="1"/>
  <c r="G88" i="55"/>
  <c r="G80" i="60"/>
  <c r="G80" i="63"/>
  <c r="G80" i="59"/>
  <c r="G80" i="62"/>
  <c r="G88" i="57"/>
  <c r="G80" i="58"/>
  <c r="G88" i="56"/>
  <c r="G80" i="61"/>
  <c r="J52" i="9"/>
  <c r="I52" i="9"/>
  <c r="G52" i="9"/>
  <c r="F52" i="9"/>
  <c r="L22" i="9"/>
  <c r="H23" i="9"/>
  <c r="K23" i="9"/>
  <c r="J12" i="1"/>
  <c r="H31" i="1"/>
  <c r="H35" i="1" s="1"/>
  <c r="G12" i="1"/>
  <c r="G33" i="1"/>
  <c r="J33" i="1"/>
  <c r="J32" i="1"/>
  <c r="G13" i="1"/>
  <c r="I31" i="1"/>
  <c r="I35" i="1" s="1"/>
  <c r="I45" i="1" s="1"/>
  <c r="J13" i="1"/>
  <c r="F31" i="1"/>
  <c r="F35" i="1" s="1"/>
  <c r="G32" i="1"/>
  <c r="K39" i="9"/>
  <c r="K43" i="9" s="1"/>
  <c r="H26" i="9"/>
  <c r="L21" i="9"/>
  <c r="L28" i="9"/>
  <c r="L37" i="9" s="1"/>
  <c r="L25" i="9"/>
  <c r="K26" i="9"/>
  <c r="L41" i="9"/>
  <c r="L20" i="9"/>
  <c r="L40" i="9"/>
  <c r="L42" i="9"/>
  <c r="H39" i="9"/>
  <c r="N36" i="9" l="1"/>
  <c r="K52" i="9"/>
  <c r="H52" i="9"/>
  <c r="J15" i="1"/>
  <c r="G15" i="1"/>
  <c r="H43" i="9"/>
  <c r="L23" i="9"/>
  <c r="K33" i="1"/>
  <c r="G31" i="1"/>
  <c r="J31" i="1"/>
  <c r="K12" i="1"/>
  <c r="K32" i="1"/>
  <c r="K13" i="1"/>
  <c r="L26" i="9"/>
  <c r="L39" i="9"/>
  <c r="L43" i="9" s="1"/>
  <c r="D18" i="8"/>
  <c r="D19" i="8"/>
  <c r="D20" i="8"/>
  <c r="D21" i="8"/>
  <c r="D22" i="8"/>
  <c r="D17" i="8"/>
  <c r="D12" i="8"/>
  <c r="D13" i="8"/>
  <c r="D14" i="8"/>
  <c r="D15" i="8"/>
  <c r="D16" i="8"/>
  <c r="D11" i="8"/>
  <c r="C18" i="8"/>
  <c r="C19" i="8"/>
  <c r="C20" i="8"/>
  <c r="C21" i="8"/>
  <c r="C22" i="8"/>
  <c r="C17" i="8"/>
  <c r="C12" i="8"/>
  <c r="C13" i="8"/>
  <c r="C14" i="8"/>
  <c r="C15" i="8"/>
  <c r="C16" i="8"/>
  <c r="C11" i="8"/>
  <c r="F70" i="9" l="1"/>
  <c r="F71" i="9"/>
  <c r="F69" i="9"/>
  <c r="F85" i="9" s="1"/>
  <c r="E70" i="1" s="1"/>
  <c r="F68" i="9"/>
  <c r="F74" i="9"/>
  <c r="F84" i="9" s="1"/>
  <c r="E68" i="1" s="1"/>
  <c r="E69" i="1" s="1"/>
  <c r="F75" i="9"/>
  <c r="F76" i="9"/>
  <c r="F73" i="9"/>
  <c r="L52" i="9"/>
  <c r="K15" i="1"/>
  <c r="K31" i="1"/>
  <c r="F67" i="9" l="1"/>
  <c r="F82" i="9"/>
  <c r="E65" i="1" s="1"/>
  <c r="F79" i="9"/>
  <c r="E60" i="1" s="1"/>
  <c r="F72" i="9"/>
  <c r="G88" i="9" s="1"/>
  <c r="F81" i="9"/>
  <c r="E63" i="1" s="1"/>
  <c r="F87" i="9"/>
  <c r="E72" i="1" s="1"/>
  <c r="F78" i="9"/>
  <c r="E58" i="1" s="1"/>
  <c r="F89" i="9"/>
  <c r="E74" i="1" s="1"/>
  <c r="C41" i="7"/>
  <c r="E40" i="7"/>
  <c r="E39" i="7"/>
  <c r="E38" i="7"/>
  <c r="E37" i="7"/>
  <c r="E36" i="7"/>
  <c r="E35" i="7"/>
  <c r="E34" i="7"/>
  <c r="E33" i="7"/>
  <c r="E32" i="7"/>
  <c r="E31" i="7"/>
  <c r="E30" i="7"/>
  <c r="E29" i="7"/>
  <c r="E28" i="7"/>
  <c r="E27" i="7"/>
  <c r="E26" i="7"/>
  <c r="E25" i="7"/>
  <c r="E24" i="7"/>
  <c r="E23" i="7"/>
  <c r="E22" i="7"/>
  <c r="E21" i="7"/>
  <c r="E20" i="7"/>
  <c r="E19" i="7"/>
  <c r="E18" i="7"/>
  <c r="E17" i="7"/>
  <c r="E16" i="7"/>
  <c r="E15" i="7"/>
  <c r="E14" i="7"/>
  <c r="E13" i="7"/>
  <c r="E12" i="7"/>
  <c r="E11" i="7"/>
  <c r="F66" i="9" l="1"/>
  <c r="E64" i="1"/>
  <c r="E62" i="1" s="1"/>
  <c r="E61" i="1" s="1"/>
  <c r="F80" i="9"/>
  <c r="E59" i="1"/>
  <c r="F77" i="9"/>
  <c r="F83" i="9"/>
  <c r="E71" i="1"/>
  <c r="F86" i="9"/>
  <c r="E41" i="7"/>
  <c r="E57" i="1" l="1"/>
  <c r="E56" i="1" s="1"/>
  <c r="B4" i="7"/>
  <c r="B5" i="7"/>
  <c r="B3" i="7"/>
  <c r="J34" i="1" l="1"/>
  <c r="J35" i="1" s="1"/>
  <c r="J45" i="1" s="1"/>
  <c r="J20" i="1"/>
  <c r="J29" i="1" s="1"/>
  <c r="J17" i="1"/>
  <c r="G34" i="1"/>
  <c r="G35" i="1" s="1"/>
  <c r="G45" i="1" s="1"/>
  <c r="G17" i="1"/>
  <c r="H18" i="1"/>
  <c r="E18" i="1"/>
  <c r="H48" i="1" l="1"/>
  <c r="H44" i="1"/>
  <c r="E44" i="1"/>
  <c r="F18" i="1"/>
  <c r="K17" i="1"/>
  <c r="K34" i="1"/>
  <c r="K35" i="1" s="1"/>
  <c r="K45" i="1" s="1"/>
  <c r="I18" i="1"/>
  <c r="G20" i="1"/>
  <c r="G29" i="1" s="1"/>
  <c r="I48" i="1" l="1"/>
  <c r="I44" i="1"/>
  <c r="F47" i="1"/>
  <c r="F48" i="1" s="1"/>
  <c r="F44" i="1"/>
  <c r="E47" i="1"/>
  <c r="E48" i="1" s="1"/>
  <c r="J18" i="1"/>
  <c r="G18" i="1"/>
  <c r="K20" i="1"/>
  <c r="K29" i="1" s="1"/>
  <c r="J48" i="1" l="1"/>
  <c r="E54" i="1" s="1"/>
  <c r="J44" i="1"/>
  <c r="G44" i="1"/>
  <c r="K18" i="1"/>
  <c r="K44" i="1" l="1"/>
  <c r="G47" i="1"/>
  <c r="G48" i="1" s="1"/>
  <c r="K48" i="1" l="1"/>
  <c r="E53" i="1" s="1"/>
  <c r="E55" i="1"/>
  <c r="F55" i="1" s="1"/>
  <c r="E67" i="1" l="1"/>
  <c r="E66" i="1" s="1"/>
</calcChain>
</file>

<file path=xl/sharedStrings.xml><?xml version="1.0" encoding="utf-8"?>
<sst xmlns="http://schemas.openxmlformats.org/spreadsheetml/2006/main" count="1766" uniqueCount="262">
  <si>
    <t xml:space="preserve">Foaia de calcul "1-Input" - </t>
  </si>
  <si>
    <t>Se completeaza celula "E39" - cursul inforeuro din luna publicării ghidului solicitantului</t>
  </si>
  <si>
    <t>Foaia de calcul "2-Buget cerere"</t>
  </si>
  <si>
    <t>Se completeaza celula "J54" - cu optiunea aleasa pentru calitatea UAT-ului ca administrator de schemă de ajutor de minimis</t>
  </si>
  <si>
    <t>Foile de calcul "Buget - comp "x"</t>
  </si>
  <si>
    <t>Se completeaza celulele "F51", "F52", "F53" si "F54" cu cota indiviza aferenta fiecarei categorii de apartament, asa cum sunt definite in foaia de calcul "1-Input", calculata la suprafata totala comuna a blocului.
Se completeaza celula "F57" cu numarul de IMM-uri aferente apartamentelor incadrate la categoria B.
Se completeaza celula "F82" cu ajutorul de minimis solicitat pentru IMM-urile aferente apartamentelor incadrate la categoria B, doar daca UAT-ul a optat pentru calitatea de administrator de schema de ajutor de minimis.</t>
  </si>
  <si>
    <t>CAT A</t>
  </si>
  <si>
    <t>- apartamente cu destinaţie locuinţă (inclusiv apartamentelor declarate la ONRC ca sedii sociale de firmă, care nu desfăşoară activitate economică, cu destinaţie locuinţă), aflate în proprietatea persoanelor juridice, a Solicitantului sau a autorităţilor şi instituţiilor publice; 
- apartamente cu destinaţie de spaţii comerciale sau spaţii cu altă destinaţie decât cea de locuinţă, aflate în proprietatea persoanelor fizice, a persoanelor juridice, a Solicitantului sau a autorităţilor şi instituţiilor publice</t>
  </si>
  <si>
    <t>CAT. B</t>
  </si>
  <si>
    <t>- IMM-urile care dețin spații de locuit sau spații cu altă destinație decât locuință în blocurile propuse la renovare energetică care beneficiaza de ajutor de minimis</t>
  </si>
  <si>
    <t>CAT. C</t>
  </si>
  <si>
    <t>- apartamente cu destinaţie locuinţă (inclusiv apartamentelor declarate la ONRC ca sedii sociale de firmă, care nu desfăşoară activitate economică, cu destinaţie locuință), aflate în proprietatea persoanelor fizice</t>
  </si>
  <si>
    <t>CAT. D</t>
  </si>
  <si>
    <t>- apartamente cu destinaţie locuinţă (inclusiv apartamentelor declarate la ONRC ca sedii sociale de firmă, care nu desfăşoară activitate economică, cu destinaţie locuință), aflate în proprietatea persoanelor fizice din Asociatii de proprietari aflati in saracie energetica, cat si alte categorii care sunt eligibile pentru ajutor social  (persoane aflate in deprivare materiala)</t>
  </si>
  <si>
    <t>COFINANTARE CHELTUIELI ELIGIBILE</t>
  </si>
  <si>
    <t>NR. CRT.</t>
  </si>
  <si>
    <t>CATEGORIA DE APARTAMENTE</t>
  </si>
  <si>
    <t>COFINANTARE Asociatie de proprietari</t>
  </si>
  <si>
    <t>COFINANTARE SOLICITANT</t>
  </si>
  <si>
    <t>COFINANTARE SUPLIMENTARA BUGETUL DE STAT</t>
  </si>
  <si>
    <t>COFINANTARE IMM</t>
  </si>
  <si>
    <t>COFINANTARE FEDR + BUGETUL DE STAT /  AJUTOR DE MINMIS</t>
  </si>
  <si>
    <t>A</t>
  </si>
  <si>
    <t>B</t>
  </si>
  <si>
    <t xml:space="preserve">C </t>
  </si>
  <si>
    <t>D</t>
  </si>
  <si>
    <t>COFINANTARE CHELTUIELI NEELIGIBILE</t>
  </si>
  <si>
    <t>COFINANTARE AP</t>
  </si>
  <si>
    <t>curs euro</t>
  </si>
  <si>
    <t>Anexa II.6</t>
  </si>
  <si>
    <t>Macheta privind stabilirea contribuției solicitantului, AP și IMM (dacă este cazul)</t>
  </si>
  <si>
    <t>Subcategorii MySMIS</t>
  </si>
  <si>
    <t>Denumirea capitolelor şi subcapitolelor</t>
  </si>
  <si>
    <t>Cheltuieli eligibile</t>
  </si>
  <si>
    <t>Total eligibil</t>
  </si>
  <si>
    <t>Cheltuieli neeligibile</t>
  </si>
  <si>
    <t>Total neeligibil</t>
  </si>
  <si>
    <t>TOTAL</t>
  </si>
  <si>
    <t>Baza</t>
  </si>
  <si>
    <t>TVA elig.</t>
  </si>
  <si>
    <t>TVA ne-elig.</t>
  </si>
  <si>
    <t>CHELTUIELI DIRECTE</t>
  </si>
  <si>
    <t>Cheltuieli pentru obţinerea şi amenajarea terenului</t>
  </si>
  <si>
    <t>1.2</t>
  </si>
  <si>
    <t>Cheltuieli cu amenajarea terenului</t>
  </si>
  <si>
    <t>1.3</t>
  </si>
  <si>
    <t>Cheltuieli cu amenajări pentru protecţia mediului şi aducerea terenului la starea iniţială</t>
  </si>
  <si>
    <t>1.4</t>
  </si>
  <si>
    <t>Cheltuieli pentru relocarea/protecţia utilităţilor (devieri reţele de utilităţi din amplasament)</t>
  </si>
  <si>
    <t> TOTAL CAPITOL</t>
  </si>
  <si>
    <t>Cheltuieli pt asigurarea utilităţilor necesare obiectivului</t>
  </si>
  <si>
    <t>2.1</t>
  </si>
  <si>
    <t>Cheltuieli pentru asigurarea utilitatilor necesare obiectivului</t>
  </si>
  <si>
    <t xml:space="preserve"> TOTAL CAPITOL </t>
  </si>
  <si>
    <t>Cheltuieli pentru investiţia de bază</t>
  </si>
  <si>
    <t>4.1</t>
  </si>
  <si>
    <t>Construcţii şi instalaţii</t>
  </si>
  <si>
    <t>4.2</t>
  </si>
  <si>
    <t>Montaj utilaje, echipamente tehnologice si functionale</t>
  </si>
  <si>
    <t>4.3</t>
  </si>
  <si>
    <t>Utilaje, echipamente tehnologice si functionale care necesita montaj</t>
  </si>
  <si>
    <t>4.4</t>
  </si>
  <si>
    <t>Utilaje, echipamente tehnologice si functionale care nu necesita montaj si echipamente de transport</t>
  </si>
  <si>
    <t>4.5</t>
  </si>
  <si>
    <t>Dotari</t>
  </si>
  <si>
    <t>4.6</t>
  </si>
  <si>
    <t>Active necorporale</t>
  </si>
  <si>
    <t>4.1;4.2;4.3</t>
  </si>
  <si>
    <t>Cheltuieli conexe investitiei de baza LUCRARI</t>
  </si>
  <si>
    <t>4.4;4.5;4.6</t>
  </si>
  <si>
    <t>Cheltuieli conexe investitie de baza ECHIPAMENTE/DOTARI/ACTIVE CORPORALE</t>
  </si>
  <si>
    <t>TOTAL CONEXE</t>
  </si>
  <si>
    <t xml:space="preserve">TOTAL CAPITOL </t>
  </si>
  <si>
    <t>Alte cheltuieli</t>
  </si>
  <si>
    <t>5.1</t>
  </si>
  <si>
    <t>Organizare de santier</t>
  </si>
  <si>
    <t>5.1.1.</t>
  </si>
  <si>
    <t>Lucrări de construcţii şi instalaţii aferente organizării de şantier</t>
  </si>
  <si>
    <t>5.1.2.</t>
  </si>
  <si>
    <t>Cheltuieli conexe organizării de şantier</t>
  </si>
  <si>
    <t>5.3</t>
  </si>
  <si>
    <t>Cheltuieli diverse și neprevăzute</t>
  </si>
  <si>
    <t>TOTAL CAPITOL</t>
  </si>
  <si>
    <t>Cheltuieli pentru probe tehnologice si teste</t>
  </si>
  <si>
    <t>6.1</t>
  </si>
  <si>
    <t>Pregatirea personalului de exploatare</t>
  </si>
  <si>
    <t>6.2</t>
  </si>
  <si>
    <t>Probe tehnologice si teste</t>
  </si>
  <si>
    <t>TOTAL INVESTITIA DE BAZA</t>
  </si>
  <si>
    <t>TOTAL CHELTUIELI DIRECTE</t>
  </si>
  <si>
    <t>CHELTUIELI INDIRECTE</t>
  </si>
  <si>
    <t>TOTAL CHELTUIELI INDIRECTE (7% din cheltuielile directe)</t>
  </si>
  <si>
    <t>TOTAL GENERAL</t>
  </si>
  <si>
    <t>Nr crt</t>
  </si>
  <si>
    <t>SURSE DE FINANŢARE</t>
  </si>
  <si>
    <t>Valoare (lei)</t>
  </si>
  <si>
    <t>UAT este administrator de schema de ajutor de minimis</t>
  </si>
  <si>
    <t>DA</t>
  </si>
  <si>
    <t>I</t>
  </si>
  <si>
    <t>Valoarea totală a cererii de finantare, din care :</t>
  </si>
  <si>
    <t>I.a.</t>
  </si>
  <si>
    <t>Valoarea totala neeligibilă, inclusiv TVA aferenta</t>
  </si>
  <si>
    <t>I.b.</t>
  </si>
  <si>
    <t xml:space="preserve">Valoarea totala eligibilă, inclusiv TVA aferenta  </t>
  </si>
  <si>
    <t>II</t>
  </si>
  <si>
    <t>Contribuţia totală a solicitantului, din care :</t>
  </si>
  <si>
    <t>II.a.</t>
  </si>
  <si>
    <t>Contribuţia solicitantului la cheltuieli eligibile, din care:</t>
  </si>
  <si>
    <t>II.a.1</t>
  </si>
  <si>
    <t>cheltuieli eligibile directe</t>
  </si>
  <si>
    <t>II.a.2</t>
  </si>
  <si>
    <t>cheltuieli eligibile indirecte</t>
  </si>
  <si>
    <t>II.b.</t>
  </si>
  <si>
    <t>Contribuţia solicitantului la cheltuieli neeligibile</t>
  </si>
  <si>
    <t>III</t>
  </si>
  <si>
    <t>Contribuţia totală a asociatiilor de proprietari, din care :</t>
  </si>
  <si>
    <t>III.a</t>
  </si>
  <si>
    <t>Contributia Asociatiilor de proprietari la cheltuieli eligibile, din care:</t>
  </si>
  <si>
    <t>III.a.1</t>
  </si>
  <si>
    <t>III.a.2</t>
  </si>
  <si>
    <t>III.b</t>
  </si>
  <si>
    <t>Contributia Asociatiilor de proprietari la cheltuieli neeligibile</t>
  </si>
  <si>
    <t>IV</t>
  </si>
  <si>
    <t>Contributie IMM-uri, din care:</t>
  </si>
  <si>
    <t>IV.a</t>
  </si>
  <si>
    <t>Contributia IMM-urilor la cheltuieli eligibile, din care:</t>
  </si>
  <si>
    <t>IV.a.1</t>
  </si>
  <si>
    <t>IV.a.2</t>
  </si>
  <si>
    <t>IV.c</t>
  </si>
  <si>
    <t>Contributia IMM-urilor la cheltuieli neeligibile</t>
  </si>
  <si>
    <t>V</t>
  </si>
  <si>
    <t>Finanțarea nerambursabilă totală solicitată, din care:</t>
  </si>
  <si>
    <t>V.a</t>
  </si>
  <si>
    <t>Cofinantare FEDR si de la bugetul de stat</t>
  </si>
  <si>
    <t>V.b</t>
  </si>
  <si>
    <t>Ajutorul de minimis</t>
  </si>
  <si>
    <t>include 7% cheltuieli indirecte</t>
  </si>
  <si>
    <t>V.c</t>
  </si>
  <si>
    <t>Contributie suplimentara de la bugetul de stat</t>
  </si>
  <si>
    <t>MIJLOCIE</t>
  </si>
  <si>
    <t>MICA SAU MICRO</t>
  </si>
  <si>
    <t>BH</t>
  </si>
  <si>
    <t>CJ</t>
  </si>
  <si>
    <t>BN</t>
  </si>
  <si>
    <t>MM</t>
  </si>
  <si>
    <t>SM</t>
  </si>
  <si>
    <t>SJ</t>
  </si>
  <si>
    <t>NU</t>
  </si>
  <si>
    <t>Asociatia de proprietari:</t>
  </si>
  <si>
    <t>Corelare cu Devizul General</t>
  </si>
  <si>
    <t>VERIFICARE</t>
  </si>
  <si>
    <t>CAP. 1</t>
  </si>
  <si>
    <t> TOTAL CAPITOL 1</t>
  </si>
  <si>
    <t>CAP. 2</t>
  </si>
  <si>
    <t>2</t>
  </si>
  <si>
    <t> TOTAL CAPITOL 2</t>
  </si>
  <si>
    <t>CAP. 4</t>
  </si>
  <si>
    <t>fara cod</t>
  </si>
  <si>
    <t>TOTAL CAPITOL 4</t>
  </si>
  <si>
    <t>CAP. 5</t>
  </si>
  <si>
    <t>5.1.1</t>
  </si>
  <si>
    <t>5.1.2</t>
  </si>
  <si>
    <t>TOTAL CAPITOL 5</t>
  </si>
  <si>
    <t>CAP. 6</t>
  </si>
  <si>
    <t>TOTAL CAPITOL 6</t>
  </si>
  <si>
    <t xml:space="preserve">PROCENT COTA PARTE INDIVIZA PROPRIETATE </t>
  </si>
  <si>
    <t>CATEGORIA DE APARTAMENTE DE TIP A</t>
  </si>
  <si>
    <t>CATEGORIA DE APARTAMENTE DE TIP B</t>
  </si>
  <si>
    <t>CATEGORIA DE APARTAMENTE DE TIP C</t>
  </si>
  <si>
    <t>CATEGORIA DE APARTAMENTE DE TIP D</t>
  </si>
  <si>
    <t>Numar de IMM-uri</t>
  </si>
  <si>
    <t>TOTAL SURSE DE FINANŢARE - COMPONENTA 1</t>
  </si>
  <si>
    <t>I.a.1</t>
  </si>
  <si>
    <t>Valoarea totala neeligibilă, inclusiv TVA aferenta, pentru categoria de apartamente de tip A</t>
  </si>
  <si>
    <t>I.a.2</t>
  </si>
  <si>
    <t>Valoarea totala neeligibilă, inclusiv TVA aferenta, pentru categoria de apartamente de tip B</t>
  </si>
  <si>
    <t>I.a.3</t>
  </si>
  <si>
    <t>Valoarea totala neeligibilă, inclusiv TVA aferenta, pentru categoria de apartamente de tip C</t>
  </si>
  <si>
    <t>I.a.4</t>
  </si>
  <si>
    <t>Valoarea totala neeligibilă, inclusiv TVA aferenta, pentru categoria de apartamente de tip D</t>
  </si>
  <si>
    <t>Valoarea totala eligibilă, inclusiv TVA aferenta, din care:</t>
  </si>
  <si>
    <t>I.b.1</t>
  </si>
  <si>
    <t>Valoarea totala eligibilă, inclusiv TVA aferenta, pentru categoria de apartamente de tip A</t>
  </si>
  <si>
    <t>I.b.2</t>
  </si>
  <si>
    <t>Valoarea totala eligibilă, inclusiv TVA aferenta, pentru categoria de apartamente de tip B</t>
  </si>
  <si>
    <t>I.b.3</t>
  </si>
  <si>
    <t>Valoarea totala eligibilă, inclusiv TVA aferenta, pentru categoria de apartamente de tip C</t>
  </si>
  <si>
    <t>I.b.4</t>
  </si>
  <si>
    <t>Valoarea totala eligibilă, inclusiv TVA aferenta, pentru categoria de apartamente de tip D</t>
  </si>
  <si>
    <t>II.a</t>
  </si>
  <si>
    <t xml:space="preserve">Contribuţia solicitantului la cheltuieli eligibile </t>
  </si>
  <si>
    <t>II.b</t>
  </si>
  <si>
    <t>Contribuţia Asociatiei de proprietari, din care :</t>
  </si>
  <si>
    <t>Contributia Asociatiei de proprietari la cheltuieli eligibile</t>
  </si>
  <si>
    <t>Contributia Asociatiei de proprietari la cheltuieli neeligibile</t>
  </si>
  <si>
    <t>IV.1</t>
  </si>
  <si>
    <t>Contributie IMM-uri la cheltuieli eligibile</t>
  </si>
  <si>
    <t>IV.2</t>
  </si>
  <si>
    <t>Contributie IMM-uri la cheltuieli neeligibile</t>
  </si>
  <si>
    <t>V.1</t>
  </si>
  <si>
    <t>Cofinantare FEDR si de la bugetul de stat (cu exceptia ajutorului de minimis)</t>
  </si>
  <si>
    <t>V.2</t>
  </si>
  <si>
    <t>V.3</t>
  </si>
  <si>
    <t>TOTAL SURSE DE FINANŢARE - COMPONENTA 2</t>
  </si>
  <si>
    <t>TOTAL SURSE DE FINANŢARE - COMPONENTA 3</t>
  </si>
  <si>
    <t>TOTAL SURSE DE FINANŢARE - COMPONENTA 4</t>
  </si>
  <si>
    <t>TOTAL SURSE DE FINANŢARE - COMPONENTA 5</t>
  </si>
  <si>
    <t>TOTAL SURSE DE FINANŢARE - COMPONENTA 6</t>
  </si>
  <si>
    <t>TOTAL SURSE DE FINANŢARE - COMPONENTA 7</t>
  </si>
  <si>
    <t>TOTAL SURSE DE FINANŢARE - COMPONENTA 8</t>
  </si>
  <si>
    <t>TOTAL SURSE DE FINANŢARE - COMPONENTA 9</t>
  </si>
  <si>
    <t>TOTAL SURSE DE FINANŢARE - COMPONENTA 10</t>
  </si>
  <si>
    <t>Se va completa foaia de lucru 6- Imobilizări doar în cazul cererilor de finanţare care includ investiţii iniţiale legate de diversificarea unei unităţi.</t>
  </si>
  <si>
    <t xml:space="preserve">Valoarea contabilă a activelor reutilizate (tangibile și intangibile),  înscrisă  in contabilitatea solicitantului la sfârșitul anului fiscal anterior depunerii cererii de finanţare,  reprezentată din valoarea contabilă netă (i.e. valoarea de intrare  minus amortizarea)   </t>
  </si>
  <si>
    <t xml:space="preserve">Active reutilizate (tangibile și intangibile) </t>
  </si>
  <si>
    <t>valoarea contabilă netă (i.e. valoarea de intrare minus amortizarea)</t>
  </si>
  <si>
    <t xml:space="preserve">% de reutilizare a activelor(tangibile și intangibile) </t>
  </si>
  <si>
    <t>Valoare</t>
  </si>
  <si>
    <t>Activ 1</t>
  </si>
  <si>
    <t>Activ 2</t>
  </si>
  <si>
    <t>Activ 3</t>
  </si>
  <si>
    <t>Activ 4</t>
  </si>
  <si>
    <t>Activ 5</t>
  </si>
  <si>
    <t>Activ 6</t>
  </si>
  <si>
    <t>Activ 7</t>
  </si>
  <si>
    <t>Activ 8</t>
  </si>
  <si>
    <t>Activ 9</t>
  </si>
  <si>
    <t>Activ 10</t>
  </si>
  <si>
    <t>Activ 11</t>
  </si>
  <si>
    <t>Activ 12</t>
  </si>
  <si>
    <t>Activ 13</t>
  </si>
  <si>
    <t>Activ 14</t>
  </si>
  <si>
    <t>Activ 15</t>
  </si>
  <si>
    <t>Activ 16</t>
  </si>
  <si>
    <t>Activ 17</t>
  </si>
  <si>
    <t>Activ 18</t>
  </si>
  <si>
    <t>Activ 19</t>
  </si>
  <si>
    <t>Activ 20</t>
  </si>
  <si>
    <t>Activ 21</t>
  </si>
  <si>
    <t>Activ 22</t>
  </si>
  <si>
    <t>Activ 23</t>
  </si>
  <si>
    <t>Activ 24</t>
  </si>
  <si>
    <t>Activ 25</t>
  </si>
  <si>
    <t>Activ 26</t>
  </si>
  <si>
    <t>Activ 27</t>
  </si>
  <si>
    <t>Activ 28</t>
  </si>
  <si>
    <t>Activ 29</t>
  </si>
  <si>
    <t>Activ 30</t>
  </si>
  <si>
    <t>Total</t>
  </si>
  <si>
    <r>
      <t xml:space="preserve">Program: </t>
    </r>
    <r>
      <rPr>
        <b/>
        <sz val="11"/>
        <color theme="4" tint="-0.249977111117893"/>
        <rFont val="Calibri"/>
        <family val="2"/>
        <scheme val="minor"/>
      </rPr>
      <t>Programul Regional Nord-Vest 2021-2027</t>
    </r>
    <r>
      <rPr>
        <b/>
        <sz val="11"/>
        <color theme="1"/>
        <rFont val="Calibri"/>
        <family val="2"/>
        <scheme val="minor"/>
      </rPr>
      <t xml:space="preserve">
Obiectiv de Politică 2: </t>
    </r>
    <r>
      <rPr>
        <b/>
        <sz val="11"/>
        <color theme="4" tint="-0.249977111117893"/>
        <rFont val="Calibri"/>
        <family val="2"/>
        <scheme val="minor"/>
      </rPr>
      <t>O Europă mai verde, rezilientă, cu emisii reduse de dioxid de carbon, care se îndreaptă către o economie cu zero emisii de dioxid de carbon, prin promovarea tranziției către o energie curată și echitabilă, a investițiilor verzi și albastre, a economiei circulare, a atenuării schimbărilor climatice și a adaptării la acestea, a prevenirii și gestionării riscurilor, precum și a unei mobilități urbane durabile</t>
    </r>
    <r>
      <rPr>
        <b/>
        <sz val="11"/>
        <color theme="1"/>
        <rFont val="Calibri"/>
        <family val="2"/>
        <scheme val="minor"/>
      </rPr>
      <t xml:space="preserve">
Prioritatea: 3: </t>
    </r>
    <r>
      <rPr>
        <b/>
        <sz val="11"/>
        <color theme="4" tint="-0.249977111117893"/>
        <rFont val="Calibri"/>
        <family val="2"/>
        <scheme val="minor"/>
      </rPr>
      <t>O regiune cu localități prietenoase cu mediul</t>
    </r>
    <r>
      <rPr>
        <b/>
        <sz val="11"/>
        <color theme="1"/>
        <rFont val="Calibri"/>
        <family val="2"/>
        <scheme val="minor"/>
      </rPr>
      <t xml:space="preserve">
Obiectiv Specific 2.1 </t>
    </r>
    <r>
      <rPr>
        <b/>
        <sz val="11"/>
        <color theme="4" tint="-0.249977111117893"/>
        <rFont val="Calibri"/>
        <family val="2"/>
        <scheme val="minor"/>
      </rPr>
      <t xml:space="preserve">Promovarea măsurilor de eficiență energetică și reducerea emisiilor de gaze cu efect de seră </t>
    </r>
    <r>
      <rPr>
        <b/>
        <sz val="11"/>
        <color theme="1"/>
        <rFont val="Calibri"/>
        <family val="2"/>
        <scheme val="minor"/>
      </rPr>
      <t xml:space="preserve">
Acțiunea </t>
    </r>
    <r>
      <rPr>
        <b/>
        <sz val="11"/>
        <color theme="4" tint="-0.249977111117893"/>
        <rFont val="Calibri"/>
        <family val="2"/>
        <scheme val="minor"/>
      </rPr>
      <t xml:space="preserve">a) Creșterea eficienței energetice în regiune ca parte a investițiilor în sectorul locuințelor   </t>
    </r>
    <r>
      <rPr>
        <b/>
        <sz val="11"/>
        <color theme="1"/>
        <rFont val="Calibri"/>
        <family val="2"/>
        <scheme val="minor"/>
      </rPr>
      <t xml:space="preserve">          
</t>
    </r>
    <r>
      <rPr>
        <b/>
        <sz val="11"/>
        <color theme="4" tint="-0.249977111117893"/>
        <rFont val="Calibri"/>
        <family val="2"/>
        <scheme val="minor"/>
      </rPr>
      <t>Apel de proiecte: PRNV/2023/311.A/1</t>
    </r>
  </si>
  <si>
    <r>
      <t xml:space="preserve">Program: </t>
    </r>
    <r>
      <rPr>
        <b/>
        <sz val="11"/>
        <color theme="4" tint="-0.249977111117893"/>
        <rFont val="Arial Narrow"/>
        <family val="2"/>
      </rPr>
      <t>Programul Regional Nord-Vest 2021-2027</t>
    </r>
  </si>
  <si>
    <r>
      <t xml:space="preserve">Prioritatea 3: </t>
    </r>
    <r>
      <rPr>
        <b/>
        <sz val="11"/>
        <color theme="4" tint="-0.249977111117893"/>
        <rFont val="Arial Narrow"/>
        <family val="2"/>
      </rPr>
      <t>O regiune cu localități prietenoase cu mediul</t>
    </r>
  </si>
  <si>
    <t>APEL DE PROIECTE: PRNV/2023/311.A/1</t>
  </si>
  <si>
    <r>
      <t xml:space="preserve">Acțiunea: </t>
    </r>
    <r>
      <rPr>
        <b/>
        <sz val="11"/>
        <color theme="4" tint="-0.249977111117893"/>
        <rFont val="Arial Narrow"/>
        <family val="2"/>
      </rPr>
      <t>a) Creșterea eficienței energetice în regiune ca parte a investițiilor în sectorul locuințelor</t>
    </r>
  </si>
  <si>
    <r>
      <t>Obiectiv specific 2.1:</t>
    </r>
    <r>
      <rPr>
        <b/>
        <sz val="11"/>
        <color theme="4" tint="-0.249977111117893"/>
        <rFont val="Arial Narrow"/>
        <family val="2"/>
      </rPr>
      <t xml:space="preserve"> Promovarea măsurilor de eficiență energetică și reducerea emisiilor de gaze cu efect de seră</t>
    </r>
  </si>
  <si>
    <t>Cheltuieli aferente marjei de buget și pentru constituirea rezervei de implementare pentru ajustarea de preț</t>
  </si>
  <si>
    <t>7.1</t>
  </si>
  <si>
    <t>Cheltuieli aferente marjei de buget</t>
  </si>
  <si>
    <t>7.2</t>
  </si>
  <si>
    <t>Cheltuieli pentru constituirea rezervei de implementare pentru ajustarea de preț</t>
  </si>
  <si>
    <t>TOTAL CAPITOL 7</t>
  </si>
  <si>
    <t>CAP. 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</si>
</sst>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35"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charset val="238"/>
      <scheme val="minor"/>
    </font>
    <font>
      <b/>
      <sz val="10"/>
      <name val="Arial Narrow"/>
      <family val="2"/>
    </font>
    <font>
      <sz val="11"/>
      <color theme="1"/>
      <name val="Arial Narrow"/>
      <family val="2"/>
    </font>
    <font>
      <sz val="10"/>
      <name val="Arial Narrow"/>
      <family val="2"/>
    </font>
    <font>
      <b/>
      <sz val="11"/>
      <color theme="1"/>
      <name val="Arial Narrow"/>
      <family val="2"/>
    </font>
    <font>
      <sz val="11"/>
      <name val="Arial Narrow"/>
      <family val="2"/>
    </font>
    <font>
      <b/>
      <sz val="11"/>
      <color theme="0"/>
      <name val="Arial Narrow"/>
      <family val="2"/>
    </font>
    <font>
      <b/>
      <sz val="10"/>
      <color theme="1"/>
      <name val="Arial Narrow"/>
      <family val="2"/>
    </font>
    <font>
      <sz val="10"/>
      <color theme="1"/>
      <name val="Arial Narrow"/>
      <family val="2"/>
    </font>
    <font>
      <i/>
      <sz val="11"/>
      <color theme="1"/>
      <name val="Arial Narrow"/>
      <family val="2"/>
    </font>
    <font>
      <b/>
      <sz val="12"/>
      <color theme="1"/>
      <name val="Arial Narrow"/>
      <family val="2"/>
    </font>
    <font>
      <b/>
      <sz val="12"/>
      <name val="Arial Narrow"/>
      <family val="2"/>
    </font>
    <font>
      <sz val="8"/>
      <name val="Calibri"/>
      <family val="2"/>
      <charset val="238"/>
      <scheme val="minor"/>
    </font>
    <font>
      <b/>
      <sz val="12"/>
      <color theme="1"/>
      <name val="Calibri"/>
      <family val="2"/>
      <scheme val="minor"/>
    </font>
    <font>
      <b/>
      <i/>
      <sz val="10"/>
      <color theme="1"/>
      <name val="Arial Narrow"/>
      <family val="2"/>
    </font>
    <font>
      <b/>
      <sz val="11"/>
      <name val="Arial Narrow"/>
      <family val="2"/>
    </font>
    <font>
      <sz val="12"/>
      <color theme="1"/>
      <name val="Arial Narrow"/>
      <family val="2"/>
    </font>
    <font>
      <sz val="11"/>
      <color theme="1"/>
      <name val="Calibri"/>
      <family val="2"/>
      <scheme val="minor"/>
    </font>
    <font>
      <b/>
      <sz val="12"/>
      <name val="Calibri"/>
      <family val="2"/>
      <scheme val="minor"/>
    </font>
    <font>
      <b/>
      <sz val="10"/>
      <name val="Calibri"/>
      <family val="2"/>
      <scheme val="minor"/>
    </font>
    <font>
      <sz val="10"/>
      <name val="Calibri"/>
      <family val="2"/>
      <scheme val="minor"/>
    </font>
    <font>
      <sz val="10"/>
      <color theme="1"/>
      <name val="Calibri"/>
      <family val="2"/>
      <scheme val="minor"/>
    </font>
    <font>
      <b/>
      <sz val="11"/>
      <color theme="1"/>
      <name val="Calibri"/>
      <family val="2"/>
      <scheme val="minor"/>
    </font>
    <font>
      <sz val="11"/>
      <name val="Calibri"/>
      <family val="2"/>
      <scheme val="minor"/>
    </font>
    <font>
      <i/>
      <sz val="11"/>
      <color theme="1"/>
      <name val="Calibri"/>
      <family val="2"/>
      <scheme val="minor"/>
    </font>
    <font>
      <b/>
      <sz val="11"/>
      <color theme="4" tint="-0.249977111117893"/>
      <name val="Calibri"/>
      <family val="2"/>
      <scheme val="minor"/>
    </font>
    <font>
      <b/>
      <sz val="14"/>
      <color theme="1"/>
      <name val="Calibri"/>
      <family val="2"/>
      <scheme val="minor"/>
    </font>
    <font>
      <b/>
      <sz val="16"/>
      <color theme="1"/>
      <name val="Calibri"/>
      <family val="2"/>
      <scheme val="minor"/>
    </font>
    <font>
      <b/>
      <sz val="11"/>
      <color theme="4" tint="-0.249977111117893"/>
      <name val="Arial Narrow"/>
      <family val="2"/>
    </font>
    <font>
      <b/>
      <sz val="11"/>
      <color theme="1"/>
      <name val="Calibri"/>
      <family val="2"/>
      <charset val="238"/>
      <scheme val="minor"/>
    </font>
    <font>
      <b/>
      <sz val="10"/>
      <name val="Arial Narrow"/>
      <family val="2"/>
      <charset val="238"/>
    </font>
    <font>
      <b/>
      <sz val="10"/>
      <color theme="0"/>
      <name val="Calibri"/>
      <family val="2"/>
      <scheme val="minor"/>
    </font>
  </fonts>
  <fills count="11">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0.34998626667073579"/>
        <bgColor indexed="64"/>
      </patternFill>
    </fill>
    <fill>
      <patternFill patternType="solid">
        <fgColor theme="3"/>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0" tint="-0.14999847407452621"/>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right/>
      <top style="thin">
        <color indexed="64"/>
      </top>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
      <left style="hair">
        <color auto="1"/>
      </left>
      <right style="hair">
        <color auto="1"/>
      </right>
      <top/>
      <bottom/>
      <diagonal/>
    </border>
    <border>
      <left style="hair">
        <color auto="1"/>
      </left>
      <right style="hair">
        <color auto="1"/>
      </right>
      <top style="hair">
        <color auto="1"/>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s>
  <cellStyleXfs count="3">
    <xf numFmtId="0" fontId="0" fillId="0" borderId="0"/>
    <xf numFmtId="9" fontId="3" fillId="0" borderId="0" applyFont="0" applyFill="0" applyBorder="0" applyAlignment="0" applyProtection="0"/>
    <xf numFmtId="0" fontId="3" fillId="0" borderId="0"/>
  </cellStyleXfs>
  <cellXfs count="348">
    <xf numFmtId="0" fontId="0" fillId="0" borderId="0" xfId="0"/>
    <xf numFmtId="4" fontId="6" fillId="3" borderId="1" xfId="2" applyNumberFormat="1" applyFont="1" applyFill="1" applyBorder="1" applyAlignment="1" applyProtection="1">
      <alignment horizontal="right" vertical="center"/>
      <protection locked="0"/>
    </xf>
    <xf numFmtId="4" fontId="6" fillId="2" borderId="0" xfId="2" applyNumberFormat="1" applyFont="1" applyFill="1" applyAlignment="1" applyProtection="1">
      <alignment horizontal="right" vertical="center"/>
      <protection locked="0"/>
    </xf>
    <xf numFmtId="0" fontId="7" fillId="0" borderId="22" xfId="2" applyFont="1" applyBorder="1" applyAlignment="1" applyProtection="1">
      <alignment horizontal="right" vertical="center" wrapText="1"/>
      <protection locked="0"/>
    </xf>
    <xf numFmtId="49" fontId="12" fillId="3" borderId="30" xfId="1" applyNumberFormat="1" applyFont="1" applyFill="1" applyBorder="1" applyAlignment="1" applyProtection="1">
      <alignment horizontal="left" indent="1"/>
      <protection locked="0"/>
    </xf>
    <xf numFmtId="3" fontId="4" fillId="2" borderId="0" xfId="0" applyNumberFormat="1" applyFont="1" applyFill="1" applyAlignment="1">
      <alignment vertical="top" wrapText="1"/>
    </xf>
    <xf numFmtId="4" fontId="4" fillId="2" borderId="0" xfId="0" applyNumberFormat="1" applyFont="1" applyFill="1" applyAlignment="1">
      <alignment horizontal="right" vertical="top"/>
    </xf>
    <xf numFmtId="3" fontId="4" fillId="0" borderId="29" xfId="0" applyNumberFormat="1" applyFont="1" applyBorder="1" applyAlignment="1">
      <alignment horizontal="center" vertical="center" wrapText="1"/>
    </xf>
    <xf numFmtId="49" fontId="12" fillId="3" borderId="35" xfId="1" applyNumberFormat="1" applyFont="1" applyFill="1" applyBorder="1" applyAlignment="1" applyProtection="1">
      <alignment horizontal="left" indent="1"/>
      <protection locked="0"/>
    </xf>
    <xf numFmtId="4" fontId="4" fillId="2" borderId="29" xfId="0" applyNumberFormat="1" applyFont="1" applyFill="1" applyBorder="1" applyAlignment="1">
      <alignment horizontal="right" vertical="top"/>
    </xf>
    <xf numFmtId="0" fontId="5" fillId="2" borderId="0" xfId="0" applyFont="1" applyFill="1" applyProtection="1">
      <protection locked="0"/>
    </xf>
    <xf numFmtId="0" fontId="7" fillId="2" borderId="3" xfId="0" applyFont="1" applyFill="1" applyBorder="1" applyProtection="1">
      <protection locked="0"/>
    </xf>
    <xf numFmtId="0" fontId="7" fillId="2" borderId="5" xfId="0" applyFont="1" applyFill="1" applyBorder="1" applyProtection="1">
      <protection locked="0"/>
    </xf>
    <xf numFmtId="0" fontId="7" fillId="2" borderId="8" xfId="0" applyFont="1" applyFill="1" applyBorder="1" applyProtection="1">
      <protection locked="0"/>
    </xf>
    <xf numFmtId="0" fontId="5" fillId="2" borderId="0" xfId="0" applyFont="1" applyFill="1" applyAlignment="1" applyProtection="1">
      <alignment vertical="center"/>
      <protection locked="0"/>
    </xf>
    <xf numFmtId="0" fontId="7" fillId="2" borderId="0" xfId="0" applyFont="1" applyFill="1" applyProtection="1">
      <protection locked="0"/>
    </xf>
    <xf numFmtId="0" fontId="5" fillId="2" borderId="0" xfId="0" applyFont="1" applyFill="1"/>
    <xf numFmtId="0" fontId="7" fillId="2" borderId="6" xfId="0" applyFont="1" applyFill="1" applyBorder="1"/>
    <xf numFmtId="0" fontId="7" fillId="2" borderId="7" xfId="0" applyFont="1" applyFill="1" applyBorder="1"/>
    <xf numFmtId="0" fontId="7" fillId="2" borderId="8" xfId="0" applyFont="1" applyFill="1" applyBorder="1"/>
    <xf numFmtId="0" fontId="7" fillId="2" borderId="10" xfId="0" applyFont="1" applyFill="1" applyBorder="1"/>
    <xf numFmtId="0" fontId="7" fillId="2" borderId="0" xfId="0" applyFont="1" applyFill="1" applyAlignment="1" applyProtection="1">
      <alignment horizontal="center" vertical="center"/>
      <protection locked="0"/>
    </xf>
    <xf numFmtId="3" fontId="5" fillId="3" borderId="29" xfId="0" applyNumberFormat="1" applyFont="1" applyFill="1" applyBorder="1" applyAlignment="1" applyProtection="1">
      <alignment vertical="center"/>
      <protection locked="0"/>
    </xf>
    <xf numFmtId="0" fontId="5" fillId="2" borderId="1" xfId="0" applyFont="1" applyFill="1" applyBorder="1" applyProtection="1">
      <protection locked="0"/>
    </xf>
    <xf numFmtId="3" fontId="7" fillId="2" borderId="29" xfId="0" applyNumberFormat="1" applyFont="1" applyFill="1" applyBorder="1" applyAlignment="1">
      <alignment vertical="center"/>
    </xf>
    <xf numFmtId="0" fontId="5" fillId="4" borderId="0" xfId="0" applyFont="1" applyFill="1" applyProtection="1">
      <protection locked="0"/>
    </xf>
    <xf numFmtId="0" fontId="7" fillId="2" borderId="4" xfId="0" applyFont="1" applyFill="1" applyBorder="1" applyProtection="1">
      <protection locked="0"/>
    </xf>
    <xf numFmtId="0" fontId="7" fillId="2" borderId="9" xfId="0" applyFont="1" applyFill="1" applyBorder="1" applyProtection="1">
      <protection locked="0"/>
    </xf>
    <xf numFmtId="0" fontId="6" fillId="2" borderId="1" xfId="2" applyFont="1" applyFill="1" applyBorder="1" applyAlignment="1" applyProtection="1">
      <alignment vertical="center" wrapText="1"/>
      <protection locked="0"/>
    </xf>
    <xf numFmtId="0" fontId="4" fillId="2" borderId="1" xfId="2" applyFont="1" applyFill="1" applyBorder="1" applyAlignment="1" applyProtection="1">
      <alignment horizontal="right" vertical="center" wrapText="1"/>
      <protection locked="0"/>
    </xf>
    <xf numFmtId="0" fontId="6" fillId="2" borderId="1" xfId="0" applyFont="1" applyFill="1" applyBorder="1" applyAlignment="1" applyProtection="1">
      <alignment vertical="center" wrapText="1"/>
      <protection locked="0"/>
    </xf>
    <xf numFmtId="49" fontId="8" fillId="2" borderId="0" xfId="2" applyNumberFormat="1" applyFont="1" applyFill="1" applyAlignment="1" applyProtection="1">
      <alignment horizontal="right" vertical="center"/>
      <protection locked="0"/>
    </xf>
    <xf numFmtId="0" fontId="14" fillId="2" borderId="0" xfId="2" applyFont="1" applyFill="1" applyAlignment="1" applyProtection="1">
      <alignment horizontal="center" vertical="center" wrapText="1"/>
      <protection locked="0"/>
    </xf>
    <xf numFmtId="4" fontId="14" fillId="2" borderId="0" xfId="2" applyNumberFormat="1" applyFont="1" applyFill="1" applyAlignment="1" applyProtection="1">
      <alignment horizontal="right" vertical="center"/>
      <protection locked="0"/>
    </xf>
    <xf numFmtId="4" fontId="5" fillId="2" borderId="0" xfId="0" applyNumberFormat="1" applyFont="1" applyFill="1" applyProtection="1">
      <protection locked="0"/>
    </xf>
    <xf numFmtId="0" fontId="7" fillId="0" borderId="21" xfId="2" applyFont="1" applyBorder="1" applyAlignment="1" applyProtection="1">
      <alignment vertical="center" wrapText="1"/>
      <protection locked="0"/>
    </xf>
    <xf numFmtId="0" fontId="7" fillId="0" borderId="13" xfId="2" applyFont="1" applyBorder="1" applyAlignment="1" applyProtection="1">
      <alignment horizontal="center" vertical="center" wrapText="1"/>
      <protection locked="0"/>
    </xf>
    <xf numFmtId="0" fontId="5" fillId="4" borderId="0" xfId="0" applyFont="1" applyFill="1" applyAlignment="1" applyProtection="1">
      <alignment vertical="center"/>
      <protection locked="0"/>
    </xf>
    <xf numFmtId="0" fontId="5" fillId="0" borderId="17" xfId="2" applyFont="1" applyBorder="1" applyAlignment="1" applyProtection="1">
      <alignment horizontal="center" vertical="center" wrapText="1"/>
      <protection locked="0"/>
    </xf>
    <xf numFmtId="0" fontId="7" fillId="0" borderId="1" xfId="2" applyFont="1" applyBorder="1" applyAlignment="1" applyProtection="1">
      <alignment vertical="center" wrapText="1"/>
      <protection locked="0"/>
    </xf>
    <xf numFmtId="0" fontId="5" fillId="0" borderId="1" xfId="2" applyFont="1" applyBorder="1" applyAlignment="1" applyProtection="1">
      <alignment vertical="center" wrapText="1"/>
      <protection locked="0"/>
    </xf>
    <xf numFmtId="9" fontId="5" fillId="2" borderId="0" xfId="1" applyFont="1" applyFill="1" applyAlignment="1" applyProtection="1">
      <alignment vertical="center"/>
      <protection locked="0"/>
    </xf>
    <xf numFmtId="3" fontId="4" fillId="2" borderId="0" xfId="0" applyNumberFormat="1" applyFont="1" applyFill="1" applyAlignment="1" applyProtection="1">
      <alignment vertical="top" wrapText="1"/>
      <protection locked="0"/>
    </xf>
    <xf numFmtId="4" fontId="4" fillId="2" borderId="0" xfId="0" applyNumberFormat="1" applyFont="1" applyFill="1" applyAlignment="1" applyProtection="1">
      <alignment horizontal="right" vertical="top"/>
      <protection locked="0"/>
    </xf>
    <xf numFmtId="4" fontId="4" fillId="0" borderId="0" xfId="0" applyNumberFormat="1" applyFont="1" applyAlignment="1" applyProtection="1">
      <alignment horizontal="right" vertical="top"/>
      <protection locked="0"/>
    </xf>
    <xf numFmtId="3" fontId="4" fillId="0" borderId="29" xfId="0" applyNumberFormat="1" applyFont="1" applyBorder="1" applyAlignment="1" applyProtection="1">
      <alignment horizontal="center" vertical="center" wrapText="1"/>
      <protection locked="0"/>
    </xf>
    <xf numFmtId="4" fontId="6" fillId="0" borderId="29" xfId="0" applyNumberFormat="1" applyFont="1" applyBorder="1" applyAlignment="1" applyProtection="1">
      <alignment horizontal="center" vertical="center"/>
      <protection locked="0"/>
    </xf>
    <xf numFmtId="3" fontId="5" fillId="3" borderId="30" xfId="0" applyNumberFormat="1" applyFont="1" applyFill="1" applyBorder="1" applyAlignment="1" applyProtection="1">
      <alignment vertical="center"/>
      <protection locked="0"/>
    </xf>
    <xf numFmtId="3" fontId="5" fillId="3" borderId="36" xfId="0" applyNumberFormat="1" applyFont="1" applyFill="1" applyBorder="1" applyAlignment="1" applyProtection="1">
      <alignment vertical="center"/>
      <protection locked="0"/>
    </xf>
    <xf numFmtId="0" fontId="4" fillId="2" borderId="29" xfId="0" applyFont="1" applyFill="1" applyBorder="1" applyAlignment="1" applyProtection="1">
      <alignment vertical="top" wrapText="1"/>
      <protection locked="0"/>
    </xf>
    <xf numFmtId="10" fontId="4" fillId="2" borderId="29" xfId="0" applyNumberFormat="1" applyFont="1" applyFill="1" applyBorder="1" applyAlignment="1" applyProtection="1">
      <alignment horizontal="right" vertical="top"/>
      <protection locked="0"/>
    </xf>
    <xf numFmtId="3" fontId="7" fillId="2" borderId="30" xfId="0" applyNumberFormat="1" applyFont="1" applyFill="1" applyBorder="1" applyAlignment="1">
      <alignment vertical="center"/>
    </xf>
    <xf numFmtId="3" fontId="7" fillId="2" borderId="36" xfId="0" applyNumberFormat="1" applyFont="1" applyFill="1" applyBorder="1" applyAlignment="1">
      <alignment vertical="center"/>
    </xf>
    <xf numFmtId="0" fontId="0" fillId="2" borderId="4" xfId="0" applyFill="1" applyBorder="1" applyProtection="1">
      <protection locked="0"/>
    </xf>
    <xf numFmtId="0" fontId="0" fillId="2" borderId="5" xfId="0" applyFill="1" applyBorder="1" applyProtection="1">
      <protection locked="0"/>
    </xf>
    <xf numFmtId="0" fontId="0" fillId="2" borderId="9" xfId="0" applyFill="1" applyBorder="1" applyProtection="1">
      <protection locked="0"/>
    </xf>
    <xf numFmtId="0" fontId="0" fillId="2" borderId="10" xfId="0" applyFill="1" applyBorder="1" applyProtection="1">
      <protection locked="0"/>
    </xf>
    <xf numFmtId="0" fontId="0" fillId="0" borderId="0" xfId="0" applyAlignment="1">
      <alignment horizontal="center"/>
    </xf>
    <xf numFmtId="9" fontId="0" fillId="0" borderId="0" xfId="1" applyFont="1"/>
    <xf numFmtId="9" fontId="0" fillId="0" borderId="0" xfId="0" applyNumberFormat="1"/>
    <xf numFmtId="0" fontId="0" fillId="2" borderId="0" xfId="0" applyFill="1"/>
    <xf numFmtId="0" fontId="0" fillId="6" borderId="0" xfId="0" applyFill="1"/>
    <xf numFmtId="0" fontId="6" fillId="2" borderId="2" xfId="2" applyFont="1" applyFill="1" applyBorder="1" applyAlignment="1" applyProtection="1">
      <alignment horizontal="left" vertical="center" wrapText="1"/>
      <protection locked="0"/>
    </xf>
    <xf numFmtId="4" fontId="6" fillId="2" borderId="1" xfId="2" applyNumberFormat="1" applyFont="1" applyFill="1" applyBorder="1" applyAlignment="1" applyProtection="1">
      <alignment horizontal="right" vertical="center"/>
      <protection locked="0"/>
    </xf>
    <xf numFmtId="0" fontId="6" fillId="2" borderId="0" xfId="2" applyFont="1" applyFill="1" applyAlignment="1" applyProtection="1">
      <alignment horizontal="left" vertical="center"/>
      <protection locked="0"/>
    </xf>
    <xf numFmtId="0" fontId="10" fillId="2" borderId="1" xfId="0" applyFont="1" applyFill="1" applyBorder="1" applyAlignment="1" applyProtection="1">
      <alignment vertical="center"/>
      <protection locked="0"/>
    </xf>
    <xf numFmtId="0" fontId="10" fillId="2" borderId="1" xfId="0" applyFont="1" applyFill="1" applyBorder="1" applyAlignment="1" applyProtection="1">
      <alignment horizontal="center" vertical="center" wrapText="1"/>
      <protection locked="0"/>
    </xf>
    <xf numFmtId="0" fontId="10" fillId="2" borderId="21" xfId="0" applyFont="1" applyFill="1" applyBorder="1" applyAlignment="1" applyProtection="1">
      <alignment horizontal="center" vertical="center"/>
      <protection locked="0"/>
    </xf>
    <xf numFmtId="0" fontId="10" fillId="2" borderId="13" xfId="0" applyFont="1" applyFill="1" applyBorder="1" applyAlignment="1" applyProtection="1">
      <alignment horizontal="center" vertical="center" wrapText="1"/>
      <protection locked="0"/>
    </xf>
    <xf numFmtId="0" fontId="10" fillId="2" borderId="22" xfId="0" applyFont="1" applyFill="1" applyBorder="1" applyAlignment="1" applyProtection="1">
      <alignment horizontal="center" vertical="center" wrapText="1"/>
      <protection locked="0"/>
    </xf>
    <xf numFmtId="0" fontId="5" fillId="2" borderId="17" xfId="0" applyFont="1" applyFill="1" applyBorder="1" applyProtection="1">
      <protection locked="0"/>
    </xf>
    <xf numFmtId="0" fontId="5" fillId="2" borderId="1" xfId="0" applyFont="1" applyFill="1" applyBorder="1" applyAlignment="1" applyProtection="1">
      <alignment horizontal="center"/>
      <protection locked="0"/>
    </xf>
    <xf numFmtId="0" fontId="5" fillId="2" borderId="0" xfId="0" quotePrefix="1" applyFont="1" applyFill="1" applyAlignment="1" applyProtection="1">
      <alignment horizontal="left" vertical="center" wrapText="1"/>
      <protection locked="0"/>
    </xf>
    <xf numFmtId="0" fontId="5" fillId="0" borderId="41" xfId="2" applyFont="1" applyBorder="1" applyAlignment="1" applyProtection="1">
      <alignment horizontal="center" vertical="center" wrapText="1"/>
      <protection locked="0"/>
    </xf>
    <xf numFmtId="0" fontId="7" fillId="0" borderId="41" xfId="2" applyFont="1" applyBorder="1" applyAlignment="1" applyProtection="1">
      <alignment horizontal="center" vertical="center" wrapText="1"/>
      <protection locked="0"/>
    </xf>
    <xf numFmtId="0" fontId="7" fillId="0" borderId="17" xfId="2" applyFont="1" applyBorder="1" applyAlignment="1" applyProtection="1">
      <alignment horizontal="center" vertical="center" wrapText="1"/>
      <protection locked="0"/>
    </xf>
    <xf numFmtId="3" fontId="13" fillId="3" borderId="37" xfId="0" applyNumberFormat="1" applyFont="1" applyFill="1" applyBorder="1" applyAlignment="1" applyProtection="1">
      <alignment horizontal="center" vertical="center"/>
      <protection locked="0"/>
    </xf>
    <xf numFmtId="0" fontId="11" fillId="6" borderId="0" xfId="0" applyFont="1" applyFill="1"/>
    <xf numFmtId="10" fontId="5" fillId="3" borderId="18" xfId="1" applyNumberFormat="1" applyFont="1" applyFill="1" applyBorder="1" applyProtection="1">
      <protection locked="0"/>
    </xf>
    <xf numFmtId="0" fontId="5" fillId="2" borderId="8" xfId="0" applyFont="1" applyFill="1" applyBorder="1" applyProtection="1">
      <protection locked="0"/>
    </xf>
    <xf numFmtId="0" fontId="5" fillId="2" borderId="9" xfId="0" applyFont="1" applyFill="1" applyBorder="1" applyProtection="1">
      <protection locked="0"/>
    </xf>
    <xf numFmtId="0" fontId="11" fillId="2" borderId="0" xfId="0" applyFont="1" applyFill="1"/>
    <xf numFmtId="0" fontId="11" fillId="2" borderId="25" xfId="0" applyFont="1" applyFill="1" applyBorder="1"/>
    <xf numFmtId="0" fontId="11" fillId="2" borderId="26" xfId="0" applyFont="1" applyFill="1" applyBorder="1"/>
    <xf numFmtId="0" fontId="11" fillId="2" borderId="27" xfId="0" applyFont="1" applyFill="1" applyBorder="1"/>
    <xf numFmtId="0" fontId="17" fillId="2" borderId="25" xfId="0" applyFont="1" applyFill="1" applyBorder="1"/>
    <xf numFmtId="0" fontId="17" fillId="2" borderId="1" xfId="0" applyFont="1" applyFill="1" applyBorder="1"/>
    <xf numFmtId="4" fontId="5" fillId="2" borderId="0" xfId="0" applyNumberFormat="1" applyFont="1" applyFill="1" applyAlignment="1" applyProtection="1">
      <alignment vertical="center"/>
      <protection locked="0"/>
    </xf>
    <xf numFmtId="0" fontId="7" fillId="2" borderId="37" xfId="0" applyFont="1" applyFill="1" applyBorder="1" applyAlignment="1">
      <alignment horizontal="center" vertical="center"/>
    </xf>
    <xf numFmtId="164" fontId="7" fillId="3" borderId="37" xfId="0" applyNumberFormat="1" applyFont="1" applyFill="1" applyBorder="1" applyAlignment="1">
      <alignment horizontal="center" vertical="center"/>
    </xf>
    <xf numFmtId="4" fontId="4" fillId="2" borderId="0" xfId="2" applyNumberFormat="1" applyFont="1" applyFill="1" applyAlignment="1" applyProtection="1">
      <alignment horizontal="right" vertical="center"/>
      <protection locked="0"/>
    </xf>
    <xf numFmtId="4" fontId="6" fillId="2" borderId="1" xfId="2" applyNumberFormat="1" applyFont="1" applyFill="1" applyBorder="1" applyAlignment="1">
      <alignment horizontal="right" vertical="center"/>
    </xf>
    <xf numFmtId="4" fontId="6" fillId="2" borderId="18" xfId="2" applyNumberFormat="1" applyFont="1" applyFill="1" applyBorder="1" applyAlignment="1">
      <alignment horizontal="right" vertical="center"/>
    </xf>
    <xf numFmtId="0" fontId="4" fillId="2" borderId="1" xfId="2" applyFont="1" applyFill="1" applyBorder="1" applyAlignment="1">
      <alignment horizontal="right" vertical="center" wrapText="1"/>
    </xf>
    <xf numFmtId="4" fontId="4" fillId="2" borderId="1" xfId="2" applyNumberFormat="1" applyFont="1" applyFill="1" applyBorder="1" applyAlignment="1">
      <alignment horizontal="right" vertical="center"/>
    </xf>
    <xf numFmtId="4" fontId="4" fillId="2" borderId="18" xfId="2" applyNumberFormat="1" applyFont="1" applyFill="1" applyBorder="1" applyAlignment="1">
      <alignment horizontal="right" vertical="center"/>
    </xf>
    <xf numFmtId="49" fontId="4" fillId="2" borderId="27" xfId="2" applyNumberFormat="1" applyFont="1" applyFill="1" applyBorder="1" applyAlignment="1" applyProtection="1">
      <alignment vertical="center"/>
      <protection locked="0"/>
    </xf>
    <xf numFmtId="49" fontId="6" fillId="2" borderId="33" xfId="2" quotePrefix="1" applyNumberFormat="1" applyFont="1" applyFill="1" applyBorder="1" applyAlignment="1" applyProtection="1">
      <alignment horizontal="right" vertical="center" wrapText="1"/>
      <protection locked="0"/>
    </xf>
    <xf numFmtId="49" fontId="6" fillId="2" borderId="33" xfId="2" applyNumberFormat="1" applyFont="1" applyFill="1" applyBorder="1" applyAlignment="1" applyProtection="1">
      <alignment horizontal="right" vertical="center" wrapText="1"/>
      <protection locked="0"/>
    </xf>
    <xf numFmtId="49" fontId="6" fillId="2" borderId="27" xfId="2" applyNumberFormat="1" applyFont="1" applyFill="1" applyBorder="1" applyAlignment="1" applyProtection="1">
      <alignment horizontal="right" vertical="center"/>
      <protection locked="0"/>
    </xf>
    <xf numFmtId="49" fontId="6" fillId="2" borderId="27" xfId="2" quotePrefix="1" applyNumberFormat="1" applyFont="1" applyFill="1" applyBorder="1" applyAlignment="1" applyProtection="1">
      <alignment horizontal="right" vertical="center"/>
      <protection locked="0"/>
    </xf>
    <xf numFmtId="0" fontId="5" fillId="2" borderId="0" xfId="0" applyFont="1" applyFill="1" applyAlignment="1" applyProtection="1">
      <alignment wrapText="1"/>
      <protection locked="0"/>
    </xf>
    <xf numFmtId="49" fontId="4" fillId="2" borderId="17" xfId="2" applyNumberFormat="1" applyFont="1" applyFill="1" applyBorder="1" applyAlignment="1" applyProtection="1">
      <alignment vertical="center" wrapText="1"/>
      <protection locked="0"/>
    </xf>
    <xf numFmtId="0" fontId="5" fillId="2" borderId="17" xfId="0" applyFont="1" applyFill="1" applyBorder="1" applyAlignment="1" applyProtection="1">
      <alignment horizontal="right" vertical="center" wrapText="1"/>
      <protection locked="0"/>
    </xf>
    <xf numFmtId="0" fontId="5" fillId="2" borderId="0" xfId="0" applyFont="1" applyFill="1" applyAlignment="1" applyProtection="1">
      <alignment vertical="center" wrapText="1"/>
      <protection locked="0"/>
    </xf>
    <xf numFmtId="0" fontId="5" fillId="4" borderId="0" xfId="0" applyFont="1" applyFill="1" applyAlignment="1" applyProtection="1">
      <alignment wrapText="1"/>
      <protection locked="0"/>
    </xf>
    <xf numFmtId="4" fontId="9" fillId="5" borderId="46" xfId="2" applyNumberFormat="1" applyFont="1" applyFill="1" applyBorder="1" applyAlignment="1" applyProtection="1">
      <alignment horizontal="center" vertical="center" wrapText="1"/>
      <protection locked="0"/>
    </xf>
    <xf numFmtId="49" fontId="4" fillId="2" borderId="15" xfId="2" applyNumberFormat="1" applyFont="1" applyFill="1" applyBorder="1" applyAlignment="1" applyProtection="1">
      <alignment vertical="center" wrapText="1"/>
      <protection locked="0"/>
    </xf>
    <xf numFmtId="49" fontId="4" fillId="2" borderId="33" xfId="2" applyNumberFormat="1" applyFont="1" applyFill="1" applyBorder="1" applyAlignment="1" applyProtection="1">
      <alignment vertical="center"/>
      <protection locked="0"/>
    </xf>
    <xf numFmtId="0" fontId="5" fillId="2" borderId="45" xfId="0" applyFont="1" applyFill="1" applyBorder="1" applyAlignment="1" applyProtection="1">
      <alignment vertical="center" wrapText="1"/>
      <protection locked="0"/>
    </xf>
    <xf numFmtId="0" fontId="7" fillId="0" borderId="46" xfId="2" applyFont="1" applyBorder="1" applyAlignment="1" applyProtection="1">
      <alignment vertical="center" wrapText="1"/>
      <protection locked="0"/>
    </xf>
    <xf numFmtId="0" fontId="5" fillId="0" borderId="1" xfId="2" applyFont="1" applyBorder="1" applyAlignment="1" applyProtection="1">
      <alignment horizontal="left" vertical="center" wrapText="1"/>
      <protection locked="0"/>
    </xf>
    <xf numFmtId="0" fontId="5" fillId="0" borderId="19" xfId="2" applyFont="1" applyBorder="1" applyAlignment="1" applyProtection="1">
      <alignment horizontal="left" vertical="center" wrapText="1"/>
      <protection locked="0"/>
    </xf>
    <xf numFmtId="0" fontId="5" fillId="0" borderId="23" xfId="2" applyFont="1" applyBorder="1" applyAlignment="1" applyProtection="1">
      <alignment horizontal="center" vertical="center" wrapText="1"/>
      <protection locked="0"/>
    </xf>
    <xf numFmtId="0" fontId="5" fillId="0" borderId="46" xfId="2" applyFont="1" applyBorder="1" applyAlignment="1" applyProtection="1">
      <alignment vertical="center" wrapText="1"/>
      <protection locked="0"/>
    </xf>
    <xf numFmtId="4" fontId="18" fillId="2" borderId="0" xfId="2" applyNumberFormat="1" applyFont="1" applyFill="1" applyAlignment="1" applyProtection="1">
      <alignment horizontal="center" vertical="center"/>
      <protection locked="0"/>
    </xf>
    <xf numFmtId="0" fontId="11" fillId="2" borderId="17" xfId="0" quotePrefix="1" applyFont="1" applyFill="1" applyBorder="1" applyAlignment="1" applyProtection="1">
      <alignment horizontal="right" vertical="center" wrapText="1"/>
      <protection locked="0"/>
    </xf>
    <xf numFmtId="16" fontId="11" fillId="2" borderId="17" xfId="0" quotePrefix="1" applyNumberFormat="1" applyFont="1" applyFill="1" applyBorder="1" applyAlignment="1" applyProtection="1">
      <alignment horizontal="right" vertical="center" wrapText="1"/>
      <protection locked="0"/>
    </xf>
    <xf numFmtId="49" fontId="6" fillId="2" borderId="1" xfId="2" applyNumberFormat="1" applyFont="1" applyFill="1" applyBorder="1" applyAlignment="1" applyProtection="1">
      <alignment horizontal="right" vertical="center"/>
      <protection locked="0"/>
    </xf>
    <xf numFmtId="0" fontId="11" fillId="2" borderId="45" xfId="0" quotePrefix="1" applyFont="1" applyFill="1" applyBorder="1" applyAlignment="1" applyProtection="1">
      <alignment horizontal="right" vertical="center" wrapText="1"/>
      <protection locked="0"/>
    </xf>
    <xf numFmtId="0" fontId="11" fillId="2" borderId="1" xfId="0" quotePrefix="1" applyFont="1" applyFill="1" applyBorder="1" applyAlignment="1" applyProtection="1">
      <alignment horizontal="right" vertical="center" wrapText="1"/>
      <protection locked="0"/>
    </xf>
    <xf numFmtId="0" fontId="7" fillId="2" borderId="0" xfId="0" applyFont="1" applyFill="1" applyAlignment="1" applyProtection="1">
      <alignment horizontal="center" vertical="center" wrapText="1"/>
      <protection locked="0"/>
    </xf>
    <xf numFmtId="4" fontId="18" fillId="2" borderId="0" xfId="2" applyNumberFormat="1" applyFont="1" applyFill="1" applyAlignment="1">
      <alignment horizontal="right" vertical="center"/>
    </xf>
    <xf numFmtId="0" fontId="11" fillId="2" borderId="50" xfId="0" quotePrefix="1" applyFont="1" applyFill="1" applyBorder="1" applyAlignment="1" applyProtection="1">
      <alignment horizontal="right" vertical="center" wrapText="1"/>
      <protection locked="0"/>
    </xf>
    <xf numFmtId="0" fontId="11" fillId="9" borderId="17" xfId="0" quotePrefix="1" applyFont="1" applyFill="1" applyBorder="1" applyAlignment="1" applyProtection="1">
      <alignment horizontal="right" vertical="center" wrapText="1"/>
      <protection locked="0"/>
    </xf>
    <xf numFmtId="49" fontId="6" fillId="9" borderId="27" xfId="2" quotePrefix="1" applyNumberFormat="1" applyFont="1" applyFill="1" applyBorder="1" applyAlignment="1" applyProtection="1">
      <alignment horizontal="right" vertical="center"/>
      <protection locked="0"/>
    </xf>
    <xf numFmtId="0" fontId="6" fillId="9" borderId="1" xfId="2" applyFont="1" applyFill="1" applyBorder="1" applyAlignment="1" applyProtection="1">
      <alignment vertical="center" wrapText="1"/>
      <protection locked="0"/>
    </xf>
    <xf numFmtId="0" fontId="4" fillId="9" borderId="1" xfId="2" applyFont="1" applyFill="1" applyBorder="1" applyAlignment="1" applyProtection="1">
      <alignment vertical="center" wrapText="1"/>
      <protection locked="0"/>
    </xf>
    <xf numFmtId="0" fontId="7" fillId="2" borderId="38" xfId="0" applyFont="1" applyFill="1" applyBorder="1" applyAlignment="1" applyProtection="1">
      <alignment vertical="center" wrapText="1"/>
      <protection locked="0"/>
    </xf>
    <xf numFmtId="0" fontId="5" fillId="0" borderId="46" xfId="2" applyFont="1" applyBorder="1" applyAlignment="1" applyProtection="1">
      <alignment horizontal="left" vertical="center" wrapText="1"/>
      <protection locked="0"/>
    </xf>
    <xf numFmtId="0" fontId="19" fillId="0" borderId="17" xfId="2" applyFont="1" applyBorder="1" applyAlignment="1" applyProtection="1">
      <alignment horizontal="center" vertical="center" wrapText="1"/>
      <protection locked="0"/>
    </xf>
    <xf numFmtId="0" fontId="13" fillId="0" borderId="1" xfId="2" applyFont="1" applyBorder="1" applyAlignment="1" applyProtection="1">
      <alignment vertical="center" wrapText="1"/>
      <protection locked="0"/>
    </xf>
    <xf numFmtId="0" fontId="17" fillId="2" borderId="25" xfId="0" applyFont="1" applyFill="1" applyBorder="1" applyAlignment="1">
      <alignment vertical="center"/>
    </xf>
    <xf numFmtId="0" fontId="7" fillId="3" borderId="39" xfId="0" applyFont="1" applyFill="1" applyBorder="1" applyAlignment="1" applyProtection="1">
      <alignment horizontal="left" vertical="center" wrapText="1"/>
      <protection locked="0"/>
    </xf>
    <xf numFmtId="0" fontId="20" fillId="4" borderId="0" xfId="0" applyFont="1" applyFill="1" applyProtection="1">
      <protection locked="0"/>
    </xf>
    <xf numFmtId="0" fontId="20" fillId="2" borderId="0" xfId="0" applyFont="1" applyFill="1" applyProtection="1">
      <protection locked="0"/>
    </xf>
    <xf numFmtId="49" fontId="23" fillId="2" borderId="15" xfId="2" quotePrefix="1" applyNumberFormat="1" applyFont="1" applyFill="1" applyBorder="1" applyAlignment="1" applyProtection="1">
      <alignment horizontal="right" vertical="center" wrapText="1"/>
      <protection locked="0"/>
    </xf>
    <xf numFmtId="0" fontId="23" fillId="2" borderId="2" xfId="2" applyFont="1" applyFill="1" applyBorder="1" applyAlignment="1">
      <alignment horizontal="left" vertical="center" wrapText="1"/>
    </xf>
    <xf numFmtId="4" fontId="23" fillId="2" borderId="1" xfId="2" applyNumberFormat="1" applyFont="1" applyFill="1" applyBorder="1" applyAlignment="1">
      <alignment horizontal="right" vertical="center"/>
    </xf>
    <xf numFmtId="4" fontId="23" fillId="2" borderId="18" xfId="2" applyNumberFormat="1" applyFont="1" applyFill="1" applyBorder="1" applyAlignment="1">
      <alignment horizontal="right" vertical="center"/>
    </xf>
    <xf numFmtId="4" fontId="23" fillId="2" borderId="0" xfId="2" applyNumberFormat="1" applyFont="1" applyFill="1" applyAlignment="1" applyProtection="1">
      <alignment horizontal="right" vertical="center"/>
      <protection locked="0"/>
    </xf>
    <xf numFmtId="0" fontId="23" fillId="2" borderId="2" xfId="2" applyFont="1" applyFill="1" applyBorder="1" applyAlignment="1" applyProtection="1">
      <alignment horizontal="left" vertical="center" wrapText="1"/>
      <protection locked="0"/>
    </xf>
    <xf numFmtId="49" fontId="23" fillId="2" borderId="15" xfId="2" applyNumberFormat="1" applyFont="1" applyFill="1" applyBorder="1" applyAlignment="1">
      <alignment horizontal="right" vertical="center" wrapText="1"/>
    </xf>
    <xf numFmtId="0" fontId="22" fillId="2" borderId="1" xfId="2" applyFont="1" applyFill="1" applyBorder="1" applyAlignment="1">
      <alignment horizontal="right" vertical="center" wrapText="1"/>
    </xf>
    <xf numFmtId="4" fontId="22" fillId="2" borderId="1" xfId="2" applyNumberFormat="1" applyFont="1" applyFill="1" applyBorder="1" applyAlignment="1">
      <alignment horizontal="right" vertical="center"/>
    </xf>
    <xf numFmtId="4" fontId="22" fillId="2" borderId="18" xfId="2" applyNumberFormat="1" applyFont="1" applyFill="1" applyBorder="1" applyAlignment="1">
      <alignment horizontal="right" vertical="center"/>
    </xf>
    <xf numFmtId="49" fontId="23" fillId="2" borderId="17" xfId="2" applyNumberFormat="1" applyFont="1" applyFill="1" applyBorder="1" applyAlignment="1">
      <alignment horizontal="right" vertical="center"/>
    </xf>
    <xf numFmtId="0" fontId="23" fillId="2" borderId="1" xfId="0" applyFont="1" applyFill="1" applyBorder="1" applyAlignment="1">
      <alignment vertical="center" wrapText="1"/>
    </xf>
    <xf numFmtId="0" fontId="24" fillId="2" borderId="17" xfId="0" quotePrefix="1" applyFont="1" applyFill="1" applyBorder="1" applyAlignment="1" applyProtection="1">
      <alignment horizontal="right" vertical="center" wrapText="1"/>
      <protection locked="0"/>
    </xf>
    <xf numFmtId="0" fontId="23" fillId="2" borderId="1" xfId="2" applyFont="1" applyFill="1" applyBorder="1" applyAlignment="1" applyProtection="1">
      <alignment vertical="center" wrapText="1"/>
      <protection locked="0"/>
    </xf>
    <xf numFmtId="0" fontId="24" fillId="9" borderId="17" xfId="0" quotePrefix="1" applyFont="1" applyFill="1" applyBorder="1" applyAlignment="1" applyProtection="1">
      <alignment horizontal="right" vertical="center" wrapText="1"/>
      <protection locked="0"/>
    </xf>
    <xf numFmtId="0" fontId="23" fillId="9" borderId="1" xfId="2" applyFont="1" applyFill="1" applyBorder="1" applyAlignment="1" applyProtection="1">
      <alignment vertical="center" wrapText="1"/>
      <protection locked="0"/>
    </xf>
    <xf numFmtId="49" fontId="23" fillId="9" borderId="17" xfId="2" applyNumberFormat="1" applyFont="1" applyFill="1" applyBorder="1" applyAlignment="1">
      <alignment horizontal="right" vertical="center"/>
    </xf>
    <xf numFmtId="0" fontId="22" fillId="9" borderId="1" xfId="2" applyFont="1" applyFill="1" applyBorder="1" applyAlignment="1" applyProtection="1">
      <alignment vertical="center" wrapText="1"/>
      <protection locked="0"/>
    </xf>
    <xf numFmtId="0" fontId="23" fillId="2" borderId="1" xfId="2" applyFont="1" applyFill="1" applyBorder="1" applyAlignment="1">
      <alignment vertical="center" wrapText="1"/>
    </xf>
    <xf numFmtId="49" fontId="23" fillId="2" borderId="17" xfId="2" quotePrefix="1" applyNumberFormat="1" applyFont="1" applyFill="1" applyBorder="1" applyAlignment="1">
      <alignment horizontal="right" vertical="center"/>
    </xf>
    <xf numFmtId="4" fontId="23" fillId="10" borderId="46" xfId="2" applyNumberFormat="1" applyFont="1" applyFill="1" applyBorder="1" applyAlignment="1">
      <alignment horizontal="right" vertical="center"/>
    </xf>
    <xf numFmtId="4" fontId="23" fillId="2" borderId="46" xfId="2" applyNumberFormat="1" applyFont="1" applyFill="1" applyBorder="1" applyAlignment="1">
      <alignment horizontal="right" vertical="center"/>
    </xf>
    <xf numFmtId="4" fontId="23" fillId="2" borderId="42" xfId="2" applyNumberFormat="1" applyFont="1" applyFill="1" applyBorder="1" applyAlignment="1">
      <alignment horizontal="right" vertical="center"/>
    </xf>
    <xf numFmtId="49" fontId="23" fillId="2" borderId="41" xfId="2" applyNumberFormat="1" applyFont="1" applyFill="1" applyBorder="1" applyAlignment="1">
      <alignment horizontal="right" vertical="center"/>
    </xf>
    <xf numFmtId="0" fontId="22" fillId="2" borderId="46" xfId="2" applyFont="1" applyFill="1" applyBorder="1" applyAlignment="1">
      <alignment horizontal="right" vertical="center" wrapText="1"/>
    </xf>
    <xf numFmtId="4" fontId="22" fillId="10" borderId="46" xfId="2" applyNumberFormat="1" applyFont="1" applyFill="1" applyBorder="1" applyAlignment="1">
      <alignment horizontal="right" vertical="center"/>
    </xf>
    <xf numFmtId="4" fontId="22" fillId="2" borderId="46" xfId="2" applyNumberFormat="1" applyFont="1" applyFill="1" applyBorder="1" applyAlignment="1">
      <alignment horizontal="right" vertical="center"/>
    </xf>
    <xf numFmtId="4" fontId="22" fillId="2" borderId="42" xfId="2" applyNumberFormat="1" applyFont="1" applyFill="1" applyBorder="1" applyAlignment="1">
      <alignment horizontal="right" vertical="center"/>
    </xf>
    <xf numFmtId="0" fontId="25" fillId="4" borderId="0" xfId="0" applyFont="1" applyFill="1" applyProtection="1">
      <protection locked="0"/>
    </xf>
    <xf numFmtId="0" fontId="25" fillId="2" borderId="0" xfId="0" applyFont="1" applyFill="1" applyProtection="1">
      <protection locked="0"/>
    </xf>
    <xf numFmtId="49" fontId="22" fillId="2" borderId="41" xfId="2" applyNumberFormat="1" applyFont="1" applyFill="1" applyBorder="1" applyAlignment="1">
      <alignment horizontal="right" vertical="center"/>
    </xf>
    <xf numFmtId="0" fontId="22" fillId="2" borderId="46" xfId="2" applyFont="1" applyFill="1" applyBorder="1" applyAlignment="1">
      <alignment vertical="center" wrapText="1"/>
    </xf>
    <xf numFmtId="4" fontId="22" fillId="2" borderId="46" xfId="2" applyNumberFormat="1" applyFont="1" applyFill="1" applyBorder="1" applyAlignment="1">
      <alignment vertical="center" wrapText="1"/>
    </xf>
    <xf numFmtId="4" fontId="22" fillId="2" borderId="42" xfId="2" applyNumberFormat="1" applyFont="1" applyFill="1" applyBorder="1" applyAlignment="1">
      <alignment vertical="center" wrapText="1"/>
    </xf>
    <xf numFmtId="49" fontId="22" fillId="2" borderId="17" xfId="2" applyNumberFormat="1" applyFont="1" applyFill="1" applyBorder="1" applyAlignment="1">
      <alignment horizontal="right" vertical="center"/>
    </xf>
    <xf numFmtId="4" fontId="21" fillId="2" borderId="0" xfId="2" applyNumberFormat="1" applyFont="1" applyFill="1" applyAlignment="1" applyProtection="1">
      <alignment horizontal="right" vertical="center"/>
      <protection locked="0"/>
    </xf>
    <xf numFmtId="49" fontId="26" fillId="2" borderId="0" xfId="2" applyNumberFormat="1" applyFont="1" applyFill="1" applyAlignment="1" applyProtection="1">
      <alignment horizontal="right" vertical="center"/>
      <protection locked="0"/>
    </xf>
    <xf numFmtId="0" fontId="21" fillId="2" borderId="0" xfId="2" applyFont="1" applyFill="1" applyAlignment="1" applyProtection="1">
      <alignment horizontal="center" vertical="center" wrapText="1"/>
      <protection locked="0"/>
    </xf>
    <xf numFmtId="49" fontId="23" fillId="2" borderId="0" xfId="2" applyNumberFormat="1" applyFont="1" applyFill="1" applyAlignment="1" applyProtection="1">
      <alignment horizontal="right" vertical="center"/>
      <protection locked="0"/>
    </xf>
    <xf numFmtId="0" fontId="23" fillId="2" borderId="0" xfId="2" applyFont="1" applyFill="1" applyAlignment="1" applyProtection="1">
      <alignment horizontal="right" vertical="center" wrapText="1"/>
      <protection locked="0"/>
    </xf>
    <xf numFmtId="4" fontId="22" fillId="2" borderId="0" xfId="2" quotePrefix="1" applyNumberFormat="1" applyFont="1" applyFill="1" applyAlignment="1" applyProtection="1">
      <alignment horizontal="right" vertical="center"/>
      <protection locked="0"/>
    </xf>
    <xf numFmtId="4" fontId="20" fillId="2" borderId="0" xfId="0" applyNumberFormat="1" applyFont="1" applyFill="1" applyProtection="1">
      <protection locked="0"/>
    </xf>
    <xf numFmtId="0" fontId="20" fillId="4" borderId="0" xfId="0" applyFont="1" applyFill="1" applyAlignment="1" applyProtection="1">
      <alignment vertical="center"/>
      <protection locked="0"/>
    </xf>
    <xf numFmtId="0" fontId="20" fillId="2" borderId="0" xfId="0" applyFont="1" applyFill="1" applyAlignment="1" applyProtection="1">
      <alignment vertical="center"/>
      <protection locked="0"/>
    </xf>
    <xf numFmtId="0" fontId="25" fillId="0" borderId="21" xfId="2" applyFont="1" applyBorder="1" applyAlignment="1" applyProtection="1">
      <alignment vertical="center" wrapText="1"/>
      <protection locked="0"/>
    </xf>
    <xf numFmtId="0" fontId="25" fillId="0" borderId="13" xfId="2" applyFont="1" applyBorder="1" applyAlignment="1" applyProtection="1">
      <alignment horizontal="center" vertical="center" wrapText="1"/>
      <protection locked="0"/>
    </xf>
    <xf numFmtId="0" fontId="25" fillId="0" borderId="22" xfId="2" applyFont="1" applyBorder="1" applyAlignment="1" applyProtection="1">
      <alignment horizontal="right" vertical="center" wrapText="1"/>
      <protection locked="0"/>
    </xf>
    <xf numFmtId="0" fontId="16" fillId="3" borderId="37" xfId="0" applyFont="1" applyFill="1" applyBorder="1" applyAlignment="1" applyProtection="1">
      <alignment horizontal="center" vertical="center"/>
      <protection locked="0"/>
    </xf>
    <xf numFmtId="0" fontId="25" fillId="0" borderId="17" xfId="2" applyFont="1" applyBorder="1" applyAlignment="1" applyProtection="1">
      <alignment horizontal="center" vertical="center" wrapText="1"/>
      <protection locked="0"/>
    </xf>
    <xf numFmtId="0" fontId="25" fillId="0" borderId="1" xfId="2" applyFont="1" applyBorder="1" applyAlignment="1" applyProtection="1">
      <alignment vertical="center" wrapText="1"/>
      <protection locked="0"/>
    </xf>
    <xf numFmtId="4" fontId="25" fillId="0" borderId="18" xfId="2" applyNumberFormat="1" applyFont="1" applyBorder="1" applyAlignment="1">
      <alignment horizontal="right" vertical="center"/>
    </xf>
    <xf numFmtId="0" fontId="20" fillId="0" borderId="17" xfId="2" applyFont="1" applyBorder="1" applyAlignment="1" applyProtection="1">
      <alignment horizontal="right" vertical="center" wrapText="1"/>
      <protection locked="0"/>
    </xf>
    <xf numFmtId="0" fontId="20" fillId="0" borderId="1" xfId="2" applyFont="1" applyBorder="1" applyAlignment="1" applyProtection="1">
      <alignment vertical="center" wrapText="1"/>
      <protection locked="0"/>
    </xf>
    <xf numFmtId="4" fontId="20" fillId="0" borderId="18" xfId="2" applyNumberFormat="1" applyFont="1" applyBorder="1" applyAlignment="1">
      <alignment horizontal="right" vertical="center"/>
    </xf>
    <xf numFmtId="0" fontId="25" fillId="2" borderId="37" xfId="0" applyFont="1" applyFill="1" applyBorder="1" applyAlignment="1" applyProtection="1">
      <alignment horizontal="center" vertical="center"/>
      <protection locked="0"/>
    </xf>
    <xf numFmtId="4" fontId="20" fillId="2" borderId="0" xfId="0" applyNumberFormat="1" applyFont="1" applyFill="1" applyAlignment="1" applyProtection="1">
      <alignment vertical="center"/>
      <protection locked="0"/>
    </xf>
    <xf numFmtId="4" fontId="20" fillId="2" borderId="18" xfId="2" applyNumberFormat="1" applyFont="1" applyFill="1" applyBorder="1" applyAlignment="1">
      <alignment horizontal="right" vertical="center"/>
    </xf>
    <xf numFmtId="0" fontId="27" fillId="0" borderId="1" xfId="2" applyFont="1" applyBorder="1" applyAlignment="1" applyProtection="1">
      <alignment horizontal="right" vertical="center" wrapText="1"/>
      <protection locked="0"/>
    </xf>
    <xf numFmtId="0" fontId="20" fillId="0" borderId="41" xfId="2" applyFont="1" applyBorder="1" applyAlignment="1" applyProtection="1">
      <alignment horizontal="right" vertical="center" wrapText="1"/>
      <protection locked="0"/>
    </xf>
    <xf numFmtId="0" fontId="25" fillId="0" borderId="41" xfId="2" applyFont="1" applyBorder="1" applyAlignment="1" applyProtection="1">
      <alignment horizontal="center" vertical="center" wrapText="1"/>
      <protection locked="0"/>
    </xf>
    <xf numFmtId="4" fontId="25" fillId="2" borderId="18" xfId="2" applyNumberFormat="1" applyFont="1" applyFill="1" applyBorder="1" applyAlignment="1">
      <alignment horizontal="right" vertical="center"/>
    </xf>
    <xf numFmtId="4" fontId="20" fillId="2" borderId="42" xfId="2" applyNumberFormat="1" applyFont="1" applyFill="1" applyBorder="1" applyAlignment="1">
      <alignment horizontal="right" vertical="center"/>
    </xf>
    <xf numFmtId="9" fontId="20" fillId="2" borderId="0" xfId="1" applyFont="1" applyFill="1" applyAlignment="1" applyProtection="1">
      <alignment vertical="center"/>
      <protection locked="0"/>
    </xf>
    <xf numFmtId="0" fontId="25" fillId="2" borderId="0" xfId="0" applyFont="1" applyFill="1" applyAlignment="1" applyProtection="1">
      <alignment horizontal="center" vertical="center"/>
      <protection locked="0"/>
    </xf>
    <xf numFmtId="0" fontId="20" fillId="0" borderId="1" xfId="2" applyFont="1" applyBorder="1" applyAlignment="1" applyProtection="1">
      <alignment horizontal="left" vertical="center" wrapText="1"/>
      <protection locked="0"/>
    </xf>
    <xf numFmtId="0" fontId="20" fillId="0" borderId="46" xfId="2" applyFont="1" applyBorder="1" applyAlignment="1" applyProtection="1">
      <alignment horizontal="left" vertical="center" wrapText="1"/>
      <protection locked="0"/>
    </xf>
    <xf numFmtId="0" fontId="20" fillId="0" borderId="23" xfId="2" applyFont="1" applyBorder="1" applyAlignment="1" applyProtection="1">
      <alignment horizontal="right" vertical="center" wrapText="1"/>
      <protection locked="0"/>
    </xf>
    <xf numFmtId="0" fontId="20" fillId="0" borderId="19" xfId="2" applyFont="1" applyBorder="1" applyAlignment="1" applyProtection="1">
      <alignment horizontal="left" vertical="center" wrapText="1"/>
      <protection locked="0"/>
    </xf>
    <xf numFmtId="4" fontId="20" fillId="2" borderId="24" xfId="2" applyNumberFormat="1" applyFont="1" applyFill="1" applyBorder="1" applyAlignment="1">
      <alignment horizontal="right" vertical="center"/>
    </xf>
    <xf numFmtId="0" fontId="20" fillId="2" borderId="0" xfId="2" applyFont="1" applyFill="1" applyAlignment="1" applyProtection="1">
      <alignment horizontal="center" vertical="center" wrapText="1"/>
      <protection locked="0"/>
    </xf>
    <xf numFmtId="0" fontId="25" fillId="2" borderId="0" xfId="2" applyFont="1" applyFill="1" applyAlignment="1" applyProtection="1">
      <alignment vertical="center" wrapText="1"/>
      <protection locked="0"/>
    </xf>
    <xf numFmtId="4" fontId="25" fillId="2" borderId="0" xfId="2" applyNumberFormat="1" applyFont="1" applyFill="1" applyAlignment="1" applyProtection="1">
      <alignment horizontal="right" vertical="center"/>
      <protection locked="0"/>
    </xf>
    <xf numFmtId="0" fontId="20" fillId="0" borderId="0" xfId="0" applyFont="1" applyProtection="1">
      <protection locked="0"/>
    </xf>
    <xf numFmtId="0" fontId="20" fillId="0" borderId="0" xfId="0" applyFont="1" applyAlignment="1" applyProtection="1">
      <alignment horizontal="center"/>
      <protection locked="0"/>
    </xf>
    <xf numFmtId="9" fontId="20" fillId="0" borderId="0" xfId="1" applyFont="1" applyProtection="1">
      <protection locked="0"/>
    </xf>
    <xf numFmtId="9" fontId="20" fillId="0" borderId="0" xfId="0" applyNumberFormat="1" applyFont="1" applyProtection="1">
      <protection locked="0"/>
    </xf>
    <xf numFmtId="9" fontId="5" fillId="2" borderId="1" xfId="1" applyFont="1" applyFill="1" applyBorder="1" applyAlignment="1" applyProtection="1">
      <alignment horizontal="center" vertical="center"/>
    </xf>
    <xf numFmtId="4" fontId="23" fillId="9" borderId="1" xfId="2" applyNumberFormat="1" applyFont="1" applyFill="1" applyBorder="1" applyAlignment="1">
      <alignment horizontal="right" vertical="center"/>
    </xf>
    <xf numFmtId="4" fontId="23" fillId="9" borderId="18" xfId="2" applyNumberFormat="1" applyFont="1" applyFill="1" applyBorder="1" applyAlignment="1">
      <alignment horizontal="right" vertical="center"/>
    </xf>
    <xf numFmtId="4" fontId="22" fillId="9" borderId="1" xfId="2" applyNumberFormat="1" applyFont="1" applyFill="1" applyBorder="1" applyAlignment="1">
      <alignment horizontal="right" vertical="center"/>
    </xf>
    <xf numFmtId="4" fontId="22" fillId="9" borderId="18" xfId="2" applyNumberFormat="1" applyFont="1" applyFill="1" applyBorder="1" applyAlignment="1">
      <alignment horizontal="right" vertical="center"/>
    </xf>
    <xf numFmtId="4" fontId="4" fillId="2" borderId="46" xfId="2" applyNumberFormat="1" applyFont="1" applyFill="1" applyBorder="1" applyAlignment="1">
      <alignment horizontal="right" vertical="center"/>
    </xf>
    <xf numFmtId="4" fontId="4" fillId="2" borderId="42" xfId="2" applyNumberFormat="1" applyFont="1" applyFill="1" applyBorder="1" applyAlignment="1">
      <alignment horizontal="right" vertical="center"/>
    </xf>
    <xf numFmtId="4" fontId="14" fillId="2" borderId="20" xfId="2" applyNumberFormat="1" applyFont="1" applyFill="1" applyBorder="1" applyAlignment="1">
      <alignment horizontal="right" vertical="center"/>
    </xf>
    <xf numFmtId="4" fontId="14" fillId="2" borderId="43" xfId="2" applyNumberFormat="1" applyFont="1" applyFill="1" applyBorder="1" applyAlignment="1">
      <alignment horizontal="right" vertical="center"/>
    </xf>
    <xf numFmtId="10" fontId="7" fillId="2" borderId="24" xfId="0" applyNumberFormat="1" applyFont="1" applyFill="1" applyBorder="1" applyAlignment="1">
      <alignment horizontal="center" vertical="center"/>
    </xf>
    <xf numFmtId="4" fontId="13" fillId="0" borderId="18" xfId="2" applyNumberFormat="1" applyFont="1" applyBorder="1" applyAlignment="1">
      <alignment horizontal="right" vertical="center"/>
    </xf>
    <xf numFmtId="4" fontId="7" fillId="0" borderId="18" xfId="2" applyNumberFormat="1" applyFont="1" applyBorder="1" applyAlignment="1">
      <alignment horizontal="right" vertical="center"/>
    </xf>
    <xf numFmtId="4" fontId="5" fillId="0" borderId="18" xfId="2" applyNumberFormat="1" applyFont="1" applyBorder="1" applyAlignment="1">
      <alignment horizontal="right" vertical="center"/>
    </xf>
    <xf numFmtId="4" fontId="5" fillId="2" borderId="18" xfId="2" applyNumberFormat="1" applyFont="1" applyFill="1" applyBorder="1" applyAlignment="1">
      <alignment horizontal="right" vertical="center"/>
    </xf>
    <xf numFmtId="4" fontId="5" fillId="0" borderId="42" xfId="2" applyNumberFormat="1" applyFont="1" applyBorder="1" applyAlignment="1">
      <alignment horizontal="right" vertical="center"/>
    </xf>
    <xf numFmtId="4" fontId="7" fillId="0" borderId="42" xfId="2" applyNumberFormat="1" applyFont="1" applyBorder="1" applyAlignment="1">
      <alignment horizontal="right" vertical="center"/>
    </xf>
    <xf numFmtId="4" fontId="7" fillId="2" borderId="42" xfId="2" applyNumberFormat="1" applyFont="1" applyFill="1" applyBorder="1" applyAlignment="1">
      <alignment horizontal="right" vertical="center"/>
    </xf>
    <xf numFmtId="4" fontId="5" fillId="2" borderId="24" xfId="2" applyNumberFormat="1" applyFont="1" applyFill="1" applyBorder="1" applyAlignment="1">
      <alignment horizontal="right" vertical="center"/>
    </xf>
    <xf numFmtId="4" fontId="4" fillId="9" borderId="1" xfId="2" applyNumberFormat="1" applyFont="1" applyFill="1" applyBorder="1" applyAlignment="1">
      <alignment horizontal="right" vertical="center"/>
    </xf>
    <xf numFmtId="4" fontId="4" fillId="9" borderId="18" xfId="2" applyNumberFormat="1" applyFont="1" applyFill="1" applyBorder="1" applyAlignment="1">
      <alignment horizontal="right" vertical="center"/>
    </xf>
    <xf numFmtId="4" fontId="18" fillId="2" borderId="37" xfId="2" applyNumberFormat="1" applyFont="1" applyFill="1" applyBorder="1" applyAlignment="1">
      <alignment horizontal="center" vertical="center"/>
    </xf>
    <xf numFmtId="4" fontId="5" fillId="3" borderId="42" xfId="2" applyNumberFormat="1" applyFont="1" applyFill="1" applyBorder="1" applyAlignment="1" applyProtection="1">
      <alignment horizontal="right" vertical="center"/>
      <protection locked="0"/>
    </xf>
    <xf numFmtId="4" fontId="6" fillId="10" borderId="1" xfId="2" applyNumberFormat="1" applyFont="1" applyFill="1" applyBorder="1" applyAlignment="1">
      <alignment horizontal="right" vertical="center"/>
    </xf>
    <xf numFmtId="0" fontId="2" fillId="0" borderId="1" xfId="2" applyFont="1" applyBorder="1" applyAlignment="1" applyProtection="1">
      <alignment vertical="center" wrapText="1"/>
      <protection locked="0"/>
    </xf>
    <xf numFmtId="0" fontId="31" fillId="2" borderId="8" xfId="0" applyFont="1" applyFill="1" applyBorder="1" applyProtection="1">
      <protection locked="0"/>
    </xf>
    <xf numFmtId="0" fontId="1" fillId="4" borderId="0" xfId="0" applyFont="1" applyFill="1" applyProtection="1">
      <protection locked="0"/>
    </xf>
    <xf numFmtId="49" fontId="6" fillId="2" borderId="17" xfId="2" quotePrefix="1" applyNumberFormat="1" applyFont="1" applyFill="1" applyBorder="1" applyAlignment="1" applyProtection="1">
      <alignment horizontal="right" vertical="center"/>
      <protection locked="0"/>
    </xf>
    <xf numFmtId="0" fontId="11" fillId="2" borderId="1" xfId="0" applyFont="1" applyFill="1" applyBorder="1" applyAlignment="1">
      <alignment horizontal="left" vertical="center" wrapText="1"/>
    </xf>
    <xf numFmtId="0" fontId="11" fillId="2" borderId="25" xfId="0" applyFont="1" applyFill="1" applyBorder="1" applyAlignment="1">
      <alignment horizontal="left"/>
    </xf>
    <xf numFmtId="0" fontId="11" fillId="2" borderId="26" xfId="0" applyFont="1" applyFill="1" applyBorder="1" applyAlignment="1">
      <alignment horizontal="left"/>
    </xf>
    <xf numFmtId="0" fontId="11" fillId="2" borderId="27" xfId="0" applyFont="1" applyFill="1" applyBorder="1" applyAlignment="1">
      <alignment horizontal="left"/>
    </xf>
    <xf numFmtId="0" fontId="16" fillId="7" borderId="1" xfId="0" applyFont="1" applyFill="1" applyBorder="1" applyAlignment="1">
      <alignment horizontal="center" vertical="center"/>
    </xf>
    <xf numFmtId="0" fontId="16" fillId="7" borderId="25" xfId="0" applyFont="1" applyFill="1" applyBorder="1" applyAlignment="1">
      <alignment horizontal="center" vertical="center"/>
    </xf>
    <xf numFmtId="0" fontId="16" fillId="7" borderId="26" xfId="0" applyFont="1" applyFill="1" applyBorder="1" applyAlignment="1">
      <alignment horizontal="center" vertical="center"/>
    </xf>
    <xf numFmtId="0" fontId="16" fillId="7" borderId="27" xfId="0" applyFont="1" applyFill="1" applyBorder="1" applyAlignment="1">
      <alignment horizontal="center" vertical="center"/>
    </xf>
    <xf numFmtId="0" fontId="7" fillId="2" borderId="1" xfId="0" applyFont="1" applyFill="1" applyBorder="1" applyAlignment="1" applyProtection="1">
      <alignment horizontal="center" vertical="center"/>
      <protection locked="0"/>
    </xf>
    <xf numFmtId="0" fontId="5" fillId="2" borderId="1" xfId="0" quotePrefix="1" applyFont="1" applyFill="1" applyBorder="1" applyAlignment="1" applyProtection="1">
      <alignment horizontal="left" vertical="center" wrapText="1"/>
      <protection locked="0"/>
    </xf>
    <xf numFmtId="0" fontId="25" fillId="2" borderId="0" xfId="0" applyFont="1" applyFill="1" applyAlignment="1" applyProtection="1">
      <alignment horizontal="left" wrapText="1"/>
      <protection locked="0"/>
    </xf>
    <xf numFmtId="0" fontId="20" fillId="2" borderId="0" xfId="0" applyFont="1" applyFill="1" applyAlignment="1" applyProtection="1">
      <alignment horizontal="left"/>
      <protection locked="0"/>
    </xf>
    <xf numFmtId="0" fontId="30" fillId="2" borderId="0" xfId="0" applyFont="1" applyFill="1" applyAlignment="1" applyProtection="1">
      <alignment horizontal="right"/>
      <protection locked="0"/>
    </xf>
    <xf numFmtId="0" fontId="29" fillId="2" borderId="0" xfId="0" applyFont="1" applyFill="1" applyAlignment="1" applyProtection="1">
      <alignment horizontal="center"/>
      <protection locked="0"/>
    </xf>
    <xf numFmtId="0" fontId="25" fillId="2" borderId="38" xfId="0" applyFont="1" applyFill="1" applyBorder="1" applyAlignment="1" applyProtection="1">
      <alignment horizontal="center" vertical="center" wrapText="1"/>
      <protection locked="0"/>
    </xf>
    <xf numFmtId="0" fontId="25" fillId="2" borderId="40" xfId="0" applyFont="1" applyFill="1" applyBorder="1" applyAlignment="1" applyProtection="1">
      <alignment horizontal="center" vertical="center" wrapText="1"/>
      <protection locked="0"/>
    </xf>
    <xf numFmtId="0" fontId="25" fillId="2" borderId="39" xfId="0" applyFont="1" applyFill="1" applyBorder="1" applyAlignment="1" applyProtection="1">
      <alignment horizontal="center" vertical="center" wrapText="1"/>
      <protection locked="0"/>
    </xf>
    <xf numFmtId="0" fontId="22" fillId="2" borderId="50" xfId="2" applyFont="1" applyFill="1" applyBorder="1" applyAlignment="1">
      <alignment horizontal="left" vertical="center"/>
    </xf>
    <xf numFmtId="0" fontId="22" fillId="2" borderId="26" xfId="2" applyFont="1" applyFill="1" applyBorder="1" applyAlignment="1">
      <alignment horizontal="left" vertical="center"/>
    </xf>
    <xf numFmtId="0" fontId="22" fillId="2" borderId="51" xfId="2" applyFont="1" applyFill="1" applyBorder="1" applyAlignment="1">
      <alignment horizontal="left" vertical="center"/>
    </xf>
    <xf numFmtId="4" fontId="9" fillId="5" borderId="14" xfId="2" applyNumberFormat="1" applyFont="1" applyFill="1" applyBorder="1" applyAlignment="1" applyProtection="1">
      <alignment horizontal="center" vertical="center" wrapText="1"/>
      <protection locked="0"/>
    </xf>
    <xf numFmtId="4" fontId="9" fillId="5" borderId="48" xfId="2" applyNumberFormat="1" applyFont="1" applyFill="1" applyBorder="1" applyAlignment="1" applyProtection="1">
      <alignment horizontal="center" vertical="center" wrapText="1"/>
      <protection locked="0"/>
    </xf>
    <xf numFmtId="49" fontId="9" fillId="5" borderId="3" xfId="2" applyNumberFormat="1" applyFont="1" applyFill="1" applyBorder="1" applyAlignment="1" applyProtection="1">
      <alignment horizontal="center" vertical="center" wrapText="1"/>
      <protection locked="0"/>
    </xf>
    <xf numFmtId="49" fontId="9" fillId="5" borderId="6" xfId="2" applyNumberFormat="1" applyFont="1" applyFill="1" applyBorder="1" applyAlignment="1" applyProtection="1">
      <alignment horizontal="center" vertical="center" wrapText="1"/>
      <protection locked="0"/>
    </xf>
    <xf numFmtId="0" fontId="7" fillId="2" borderId="32" xfId="0" applyFont="1" applyFill="1" applyBorder="1" applyAlignment="1" applyProtection="1">
      <alignment horizontal="center" vertical="center" wrapText="1"/>
      <protection locked="0"/>
    </xf>
    <xf numFmtId="0" fontId="7" fillId="2" borderId="34" xfId="0" applyFont="1" applyFill="1" applyBorder="1" applyAlignment="1" applyProtection="1">
      <alignment horizontal="center" vertical="center" wrapText="1"/>
      <protection locked="0"/>
    </xf>
    <xf numFmtId="49" fontId="14" fillId="8" borderId="38" xfId="2" applyNumberFormat="1" applyFont="1" applyFill="1" applyBorder="1" applyAlignment="1" applyProtection="1">
      <alignment horizontal="left" vertical="center" wrapText="1"/>
      <protection locked="0"/>
    </xf>
    <xf numFmtId="49" fontId="14" fillId="8" borderId="40" xfId="2" applyNumberFormat="1" applyFont="1" applyFill="1" applyBorder="1" applyAlignment="1" applyProtection="1">
      <alignment horizontal="left" vertical="center" wrapText="1"/>
      <protection locked="0"/>
    </xf>
    <xf numFmtId="49" fontId="14" fillId="8" borderId="39" xfId="2" applyNumberFormat="1" applyFont="1" applyFill="1" applyBorder="1" applyAlignment="1" applyProtection="1">
      <alignment horizontal="left" vertical="center" wrapText="1"/>
      <protection locked="0"/>
    </xf>
    <xf numFmtId="0" fontId="7" fillId="2" borderId="38" xfId="0" applyFont="1" applyFill="1" applyBorder="1" applyAlignment="1" applyProtection="1">
      <alignment horizontal="center" vertical="center"/>
      <protection locked="0"/>
    </xf>
    <xf numFmtId="0" fontId="7" fillId="2" borderId="39" xfId="0" applyFont="1" applyFill="1" applyBorder="1" applyAlignment="1" applyProtection="1">
      <alignment horizontal="center" vertical="center"/>
      <protection locked="0"/>
    </xf>
    <xf numFmtId="0" fontId="4" fillId="2" borderId="1" xfId="2" applyFont="1" applyFill="1" applyBorder="1" applyAlignment="1">
      <alignment horizontal="left" vertical="center"/>
    </xf>
    <xf numFmtId="0" fontId="6" fillId="2" borderId="1" xfId="2" applyFont="1" applyFill="1" applyBorder="1" applyAlignment="1">
      <alignment horizontal="left" vertical="center"/>
    </xf>
    <xf numFmtId="0" fontId="6" fillId="2" borderId="18" xfId="2" applyFont="1" applyFill="1" applyBorder="1" applyAlignment="1">
      <alignment horizontal="left" vertical="center"/>
    </xf>
    <xf numFmtId="0" fontId="4" fillId="2" borderId="1" xfId="2" applyFont="1" applyFill="1" applyBorder="1" applyAlignment="1" applyProtection="1">
      <alignment horizontal="left" vertical="center"/>
      <protection locked="0"/>
    </xf>
    <xf numFmtId="0" fontId="6" fillId="2" borderId="1" xfId="2" applyFont="1" applyFill="1" applyBorder="1" applyAlignment="1" applyProtection="1">
      <alignment horizontal="left" vertical="center"/>
      <protection locked="0"/>
    </xf>
    <xf numFmtId="0" fontId="6" fillId="2" borderId="18" xfId="2" applyFont="1" applyFill="1" applyBorder="1" applyAlignment="1" applyProtection="1">
      <alignment horizontal="left" vertical="center"/>
      <protection locked="0"/>
    </xf>
    <xf numFmtId="4" fontId="9" fillId="5" borderId="12" xfId="2" applyNumberFormat="1" applyFont="1" applyFill="1" applyBorder="1" applyAlignment="1" applyProtection="1">
      <alignment horizontal="center" vertical="center" wrapText="1"/>
      <protection locked="0"/>
    </xf>
    <xf numFmtId="4" fontId="9" fillId="5" borderId="47" xfId="2" applyNumberFormat="1" applyFont="1" applyFill="1" applyBorder="1" applyAlignment="1" applyProtection="1">
      <alignment horizontal="center" vertical="center" wrapText="1"/>
      <protection locked="0"/>
    </xf>
    <xf numFmtId="0" fontId="4" fillId="2" borderId="2" xfId="2" applyFont="1" applyFill="1" applyBorder="1" applyAlignment="1" applyProtection="1">
      <alignment horizontal="left" vertical="center"/>
      <protection locked="0"/>
    </xf>
    <xf numFmtId="0" fontId="6" fillId="2" borderId="2" xfId="2" applyFont="1" applyFill="1" applyBorder="1" applyAlignment="1" applyProtection="1">
      <alignment horizontal="left" vertical="center"/>
      <protection locked="0"/>
    </xf>
    <xf numFmtId="0" fontId="6" fillId="2" borderId="16" xfId="2" applyFont="1" applyFill="1" applyBorder="1" applyAlignment="1" applyProtection="1">
      <alignment horizontal="left" vertical="center"/>
      <protection locked="0"/>
    </xf>
    <xf numFmtId="0" fontId="11" fillId="9" borderId="50" xfId="0" quotePrefix="1" applyFont="1" applyFill="1" applyBorder="1" applyAlignment="1" applyProtection="1">
      <alignment horizontal="center" vertical="center" wrapText="1"/>
      <protection locked="0"/>
    </xf>
    <xf numFmtId="0" fontId="11" fillId="9" borderId="27" xfId="0" quotePrefix="1" applyFont="1" applyFill="1" applyBorder="1" applyAlignment="1" applyProtection="1">
      <alignment horizontal="center" vertical="center" wrapText="1"/>
      <protection locked="0"/>
    </xf>
    <xf numFmtId="0" fontId="13" fillId="2" borderId="49" xfId="0" applyFont="1" applyFill="1" applyBorder="1" applyAlignment="1" applyProtection="1">
      <alignment horizontal="center" vertical="center" wrapText="1"/>
      <protection locked="0"/>
    </xf>
    <xf numFmtId="0" fontId="13" fillId="2" borderId="44" xfId="0" applyFont="1" applyFill="1" applyBorder="1" applyAlignment="1" applyProtection="1">
      <alignment horizontal="center" vertical="center" wrapText="1"/>
      <protection locked="0"/>
    </xf>
    <xf numFmtId="0" fontId="7" fillId="2" borderId="6" xfId="0" applyFont="1" applyFill="1" applyBorder="1" applyAlignment="1" applyProtection="1">
      <alignment horizontal="left" vertical="center" wrapText="1"/>
      <protection locked="0"/>
    </xf>
    <xf numFmtId="0" fontId="7" fillId="2" borderId="0" xfId="0" applyFont="1" applyFill="1" applyAlignment="1" applyProtection="1">
      <alignment horizontal="left" vertical="center" wrapText="1"/>
      <protection locked="0"/>
    </xf>
    <xf numFmtId="0" fontId="7" fillId="2" borderId="7" xfId="0" applyFont="1" applyFill="1" applyBorder="1" applyAlignment="1" applyProtection="1">
      <alignment horizontal="left" vertical="center" wrapText="1"/>
      <protection locked="0"/>
    </xf>
    <xf numFmtId="49" fontId="9" fillId="5" borderId="12" xfId="2" applyNumberFormat="1" applyFont="1" applyFill="1" applyBorder="1" applyAlignment="1" applyProtection="1">
      <alignment horizontal="center" vertical="center" wrapText="1"/>
      <protection locked="0"/>
    </xf>
    <xf numFmtId="49" fontId="9" fillId="5" borderId="47" xfId="2" applyNumberFormat="1" applyFont="1" applyFill="1" applyBorder="1" applyAlignment="1" applyProtection="1">
      <alignment horizontal="center" vertical="center" wrapText="1"/>
      <protection locked="0"/>
    </xf>
    <xf numFmtId="0" fontId="9" fillId="5" borderId="12" xfId="2" applyFont="1" applyFill="1" applyBorder="1" applyAlignment="1" applyProtection="1">
      <alignment horizontal="center" vertical="center" wrapText="1"/>
      <protection locked="0"/>
    </xf>
    <xf numFmtId="0" fontId="9" fillId="5" borderId="47" xfId="2" applyFont="1" applyFill="1" applyBorder="1" applyAlignment="1" applyProtection="1">
      <alignment horizontal="center" vertical="center" wrapText="1"/>
      <protection locked="0"/>
    </xf>
    <xf numFmtId="4" fontId="9" fillId="5" borderId="13" xfId="2" applyNumberFormat="1" applyFont="1" applyFill="1" applyBorder="1" applyAlignment="1" applyProtection="1">
      <alignment horizontal="center" vertical="center" wrapText="1"/>
      <protection locked="0"/>
    </xf>
    <xf numFmtId="0" fontId="7" fillId="2" borderId="38" xfId="0" applyFont="1" applyFill="1" applyBorder="1" applyAlignment="1" applyProtection="1">
      <alignment horizontal="center" vertical="center" wrapText="1"/>
      <protection locked="0"/>
    </xf>
    <xf numFmtId="0" fontId="7" fillId="2" borderId="39" xfId="0" applyFont="1" applyFill="1" applyBorder="1" applyAlignment="1" applyProtection="1">
      <alignment horizontal="center" vertical="center" wrapText="1"/>
      <protection locked="0"/>
    </xf>
    <xf numFmtId="0" fontId="5" fillId="2" borderId="0" xfId="0" applyFont="1" applyFill="1" applyAlignment="1">
      <alignment horizontal="center"/>
    </xf>
    <xf numFmtId="0" fontId="5" fillId="2" borderId="0" xfId="0" applyFont="1" applyFill="1" applyAlignment="1" applyProtection="1">
      <alignment horizontal="center"/>
      <protection locked="0"/>
    </xf>
    <xf numFmtId="0" fontId="4" fillId="2" borderId="28" xfId="0" applyFont="1" applyFill="1" applyBorder="1" applyAlignment="1">
      <alignment horizontal="left" vertical="top" wrapText="1"/>
    </xf>
    <xf numFmtId="0" fontId="4" fillId="2" borderId="31" xfId="0" applyFont="1" applyFill="1" applyBorder="1" applyAlignment="1">
      <alignment horizontal="left" vertical="top" wrapText="1"/>
    </xf>
    <xf numFmtId="0" fontId="11" fillId="2" borderId="1" xfId="0" quotePrefix="1" applyFont="1" applyFill="1" applyBorder="1" applyAlignment="1" applyProtection="1">
      <alignment horizontal="left" vertical="center" wrapText="1"/>
      <protection locked="0"/>
    </xf>
    <xf numFmtId="0" fontId="32" fillId="0" borderId="25" xfId="0" applyFont="1" applyBorder="1" applyAlignment="1">
      <alignment horizontal="left" vertical="center" wrapText="1"/>
    </xf>
    <xf numFmtId="0" fontId="32" fillId="0" borderId="26" xfId="0" applyFont="1" applyBorder="1" applyAlignment="1">
      <alignment horizontal="left" vertical="center" wrapText="1"/>
    </xf>
    <xf numFmtId="0" fontId="32" fillId="0" borderId="51" xfId="0" applyFont="1" applyBorder="1" applyAlignment="1">
      <alignment horizontal="left" vertical="center" wrapText="1"/>
    </xf>
    <xf numFmtId="4" fontId="33" fillId="0" borderId="1" xfId="2" applyNumberFormat="1" applyFont="1" applyFill="1" applyBorder="1" applyAlignment="1" applyProtection="1">
      <alignment horizontal="right" vertical="center"/>
      <protection locked="0"/>
    </xf>
    <xf numFmtId="4" fontId="33" fillId="2" borderId="46" xfId="2" applyNumberFormat="1" applyFont="1" applyFill="1" applyBorder="1" applyAlignment="1">
      <alignment horizontal="right" vertical="center"/>
    </xf>
    <xf numFmtId="4" fontId="33" fillId="2" borderId="42" xfId="2" applyNumberFormat="1" applyFont="1" applyFill="1" applyBorder="1" applyAlignment="1">
      <alignment horizontal="right" vertical="center"/>
    </xf>
    <xf numFmtId="49" fontId="34" fillId="5" borderId="11" xfId="2" applyNumberFormat="1" applyFont="1" applyFill="1" applyBorder="1" applyAlignment="1" applyProtection="1">
      <alignment horizontal="center" vertical="center" wrapText="1"/>
      <protection locked="0"/>
    </xf>
    <xf numFmtId="0" fontId="34" fillId="5" borderId="12" xfId="2" applyFont="1" applyFill="1" applyBorder="1" applyAlignment="1">
      <alignment horizontal="center" vertical="center" wrapText="1"/>
    </xf>
    <xf numFmtId="4" fontId="34" fillId="5" borderId="13" xfId="2" applyNumberFormat="1" applyFont="1" applyFill="1" applyBorder="1" applyAlignment="1">
      <alignment horizontal="center" vertical="center" wrapText="1"/>
    </xf>
    <xf numFmtId="4" fontId="34" fillId="5" borderId="12" xfId="2" applyNumberFormat="1" applyFont="1" applyFill="1" applyBorder="1" applyAlignment="1">
      <alignment horizontal="center" vertical="center" wrapText="1"/>
    </xf>
    <xf numFmtId="4" fontId="34" fillId="5" borderId="14" xfId="2" applyNumberFormat="1" applyFont="1" applyFill="1" applyBorder="1" applyAlignment="1">
      <alignment horizontal="center" vertical="center" wrapText="1"/>
    </xf>
    <xf numFmtId="49" fontId="34" fillId="5" borderId="52" xfId="2" applyNumberFormat="1" applyFont="1" applyFill="1" applyBorder="1" applyAlignment="1" applyProtection="1">
      <alignment horizontal="center" vertical="center" wrapText="1"/>
      <protection locked="0"/>
    </xf>
    <xf numFmtId="0" fontId="34" fillId="5" borderId="2" xfId="2" applyFont="1" applyFill="1" applyBorder="1" applyAlignment="1">
      <alignment horizontal="center" vertical="center" wrapText="1"/>
    </xf>
    <xf numFmtId="4" fontId="34" fillId="5" borderId="1" xfId="2" applyNumberFormat="1" applyFont="1" applyFill="1" applyBorder="1" applyAlignment="1">
      <alignment horizontal="center" vertical="center" wrapText="1"/>
    </xf>
    <xf numFmtId="4" fontId="34" fillId="5" borderId="2" xfId="2" applyNumberFormat="1" applyFont="1" applyFill="1" applyBorder="1" applyAlignment="1">
      <alignment horizontal="center" vertical="center" wrapText="1"/>
    </xf>
    <xf numFmtId="4" fontId="34" fillId="5" borderId="16" xfId="2" applyNumberFormat="1" applyFont="1" applyFill="1" applyBorder="1" applyAlignment="1">
      <alignment horizontal="center" vertical="center" wrapText="1"/>
    </xf>
    <xf numFmtId="49" fontId="22" fillId="8" borderId="38" xfId="2" applyNumberFormat="1" applyFont="1" applyFill="1" applyBorder="1" applyAlignment="1" applyProtection="1">
      <alignment horizontal="left" vertical="center" wrapText="1"/>
      <protection locked="0"/>
    </xf>
    <xf numFmtId="49" fontId="22" fillId="8" borderId="40" xfId="2" applyNumberFormat="1" applyFont="1" applyFill="1" applyBorder="1" applyAlignment="1" applyProtection="1">
      <alignment horizontal="left" vertical="center" wrapText="1"/>
      <protection locked="0"/>
    </xf>
    <xf numFmtId="49" fontId="22" fillId="8" borderId="39" xfId="2" applyNumberFormat="1" applyFont="1" applyFill="1" applyBorder="1" applyAlignment="1" applyProtection="1">
      <alignment horizontal="left" vertical="center" wrapText="1"/>
      <protection locked="0"/>
    </xf>
    <xf numFmtId="49" fontId="22" fillId="2" borderId="17" xfId="2" applyNumberFormat="1" applyFont="1" applyFill="1" applyBorder="1" applyAlignment="1" applyProtection="1">
      <alignment vertical="center" wrapText="1"/>
      <protection locked="0"/>
    </xf>
    <xf numFmtId="0" fontId="24" fillId="2" borderId="1" xfId="0" applyFont="1" applyFill="1" applyBorder="1" applyAlignment="1">
      <alignment vertical="center" wrapText="1"/>
    </xf>
    <xf numFmtId="0" fontId="24" fillId="2" borderId="18" xfId="0" applyFont="1" applyFill="1" applyBorder="1" applyAlignment="1">
      <alignment vertical="center" wrapText="1"/>
    </xf>
    <xf numFmtId="49" fontId="23" fillId="2" borderId="15" xfId="2" quotePrefix="1" applyNumberFormat="1" applyFont="1" applyFill="1" applyBorder="1" applyAlignment="1" applyProtection="1">
      <alignment horizontal="right" vertical="center"/>
      <protection locked="0"/>
    </xf>
    <xf numFmtId="0" fontId="23" fillId="2" borderId="2" xfId="2" applyFont="1" applyFill="1" applyBorder="1" applyAlignment="1" applyProtection="1">
      <alignment vertical="center" wrapText="1"/>
      <protection locked="0"/>
    </xf>
    <xf numFmtId="4" fontId="23" fillId="0" borderId="2" xfId="2" applyNumberFormat="1" applyFont="1" applyBorder="1" applyAlignment="1" applyProtection="1">
      <alignment horizontal="right" vertical="center"/>
      <protection locked="0"/>
    </xf>
    <xf numFmtId="4" fontId="23" fillId="2" borderId="2" xfId="2" applyNumberFormat="1" applyFont="1" applyFill="1" applyBorder="1" applyAlignment="1">
      <alignment horizontal="right" vertical="center"/>
    </xf>
    <xf numFmtId="4" fontId="23" fillId="2" borderId="16" xfId="2" applyNumberFormat="1" applyFont="1" applyFill="1" applyBorder="1" applyAlignment="1">
      <alignment horizontal="right" vertical="center"/>
    </xf>
    <xf numFmtId="49" fontId="23" fillId="2" borderId="17" xfId="2" quotePrefix="1" applyNumberFormat="1" applyFont="1" applyFill="1" applyBorder="1" applyAlignment="1" applyProtection="1">
      <alignment horizontal="right" vertical="center"/>
      <protection locked="0"/>
    </xf>
    <xf numFmtId="4" fontId="23" fillId="2" borderId="1" xfId="2" applyNumberFormat="1" applyFont="1" applyFill="1" applyBorder="1" applyAlignment="1" applyProtection="1">
      <alignment horizontal="right" vertical="center"/>
      <protection locked="0"/>
    </xf>
    <xf numFmtId="49" fontId="23" fillId="0" borderId="23" xfId="2" applyNumberFormat="1" applyFont="1" applyFill="1" applyBorder="1" applyAlignment="1" applyProtection="1">
      <alignment horizontal="right" vertical="center"/>
      <protection locked="0"/>
    </xf>
    <xf numFmtId="0" fontId="22" fillId="0" borderId="19" xfId="2" applyFont="1" applyFill="1" applyBorder="1" applyAlignment="1" applyProtection="1">
      <alignment horizontal="right" vertical="center" wrapText="1"/>
      <protection locked="0"/>
    </xf>
    <xf numFmtId="4" fontId="22" fillId="0" borderId="53" xfId="2" applyNumberFormat="1" applyFont="1" applyFill="1" applyBorder="1" applyAlignment="1" applyProtection="1">
      <alignment horizontal="right" vertical="center"/>
      <protection locked="0"/>
    </xf>
    <xf numFmtId="4" fontId="22" fillId="0" borderId="54" xfId="2" applyNumberFormat="1" applyFont="1" applyFill="1" applyBorder="1" applyAlignment="1" applyProtection="1">
      <alignment horizontal="right" vertical="center"/>
      <protection locked="0"/>
    </xf>
    <xf numFmtId="4" fontId="22" fillId="0" borderId="47" xfId="2" applyNumberFormat="1" applyFont="1" applyFill="1" applyBorder="1" applyAlignment="1">
      <alignment horizontal="right" vertical="center"/>
    </xf>
    <xf numFmtId="4" fontId="22" fillId="0" borderId="48" xfId="2" applyNumberFormat="1" applyFont="1" applyFill="1" applyBorder="1" applyAlignment="1">
      <alignment horizontal="right" vertical="center"/>
    </xf>
    <xf numFmtId="49" fontId="22" fillId="2" borderId="38" xfId="2" quotePrefix="1" applyNumberFormat="1" applyFont="1" applyFill="1" applyBorder="1" applyAlignment="1">
      <alignment horizontal="center" vertical="center"/>
    </xf>
    <xf numFmtId="49" fontId="22" fillId="2" borderId="44" xfId="2" quotePrefix="1" applyNumberFormat="1" applyFont="1" applyFill="1" applyBorder="1" applyAlignment="1">
      <alignment horizontal="center" vertical="center"/>
    </xf>
    <xf numFmtId="4" fontId="22" fillId="2" borderId="20" xfId="2" applyNumberFormat="1" applyFont="1" applyFill="1" applyBorder="1" applyAlignment="1">
      <alignment horizontal="right" vertical="center"/>
    </xf>
    <xf numFmtId="4" fontId="22" fillId="2" borderId="43" xfId="2" applyNumberFormat="1" applyFont="1" applyFill="1" applyBorder="1" applyAlignment="1">
      <alignment horizontal="right" vertical="center"/>
    </xf>
    <xf numFmtId="0" fontId="22" fillId="2" borderId="13" xfId="2" applyFont="1" applyFill="1" applyBorder="1" applyAlignment="1">
      <alignment vertical="center" wrapText="1"/>
    </xf>
    <xf numFmtId="4" fontId="22" fillId="2" borderId="13" xfId="2" applyNumberFormat="1" applyFont="1" applyFill="1" applyBorder="1" applyAlignment="1">
      <alignment vertical="center" wrapText="1"/>
    </xf>
    <xf numFmtId="0" fontId="22" fillId="6" borderId="49" xfId="2" applyFont="1" applyFill="1" applyBorder="1" applyAlignment="1">
      <alignment horizontal="center" vertical="center" wrapText="1"/>
    </xf>
    <xf numFmtId="0" fontId="22" fillId="6" borderId="40" xfId="2" applyFont="1" applyFill="1" applyBorder="1" applyAlignment="1">
      <alignment horizontal="center" vertical="center" wrapText="1"/>
    </xf>
    <xf numFmtId="0" fontId="22" fillId="6" borderId="39" xfId="2" applyFont="1" applyFill="1" applyBorder="1" applyAlignment="1">
      <alignment horizontal="center" vertical="center" wrapText="1"/>
    </xf>
    <xf numFmtId="0" fontId="22" fillId="2" borderId="38" xfId="2" applyFont="1" applyFill="1" applyBorder="1" applyAlignment="1">
      <alignment horizontal="center" vertical="center" wrapText="1"/>
    </xf>
    <xf numFmtId="0" fontId="22" fillId="2" borderId="44" xfId="2" applyFont="1" applyFill="1" applyBorder="1" applyAlignment="1">
      <alignment horizontal="center" vertical="center" wrapText="1"/>
    </xf>
    <xf numFmtId="4" fontId="23" fillId="0" borderId="2" xfId="2" applyNumberFormat="1" applyFont="1" applyFill="1" applyBorder="1" applyAlignment="1" applyProtection="1">
      <alignment horizontal="right" vertical="center"/>
      <protection locked="0"/>
    </xf>
    <xf numFmtId="4" fontId="23" fillId="10" borderId="2" xfId="2" applyNumberFormat="1" applyFont="1" applyFill="1" applyBorder="1" applyAlignment="1" applyProtection="1">
      <alignment horizontal="right" vertical="center"/>
      <protection locked="0"/>
    </xf>
  </cellXfs>
  <cellStyles count="3">
    <cellStyle name="Normal" xfId="0" builtinId="0"/>
    <cellStyle name="Normal 2" xfId="2" xr:uid="{00000000-0005-0000-0000-000001000000}"/>
    <cellStyle name="Percent" xfId="1" builtinId="5"/>
  </cellStyles>
  <dxfs count="44">
    <dxf>
      <font>
        <color rgb="FF006100"/>
      </font>
      <fill>
        <patternFill>
          <bgColor rgb="FFC6EFCE"/>
        </patternFill>
      </fill>
    </dxf>
    <dxf>
      <font>
        <color theme="1"/>
      </font>
      <fill>
        <patternFill>
          <bgColor rgb="FFFF0000"/>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theme="1"/>
      </font>
      <fill>
        <patternFill>
          <bgColor rgb="FFFF0000"/>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theme="1"/>
      </font>
      <fill>
        <patternFill>
          <bgColor rgb="FFFF0000"/>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theme="1"/>
      </font>
      <fill>
        <patternFill>
          <bgColor rgb="FFFF0000"/>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theme="1"/>
      </font>
      <fill>
        <patternFill>
          <bgColor rgb="FFFF0000"/>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theme="1"/>
      </font>
      <fill>
        <patternFill>
          <bgColor rgb="FFFF0000"/>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theme="1"/>
      </font>
      <fill>
        <patternFill>
          <bgColor rgb="FFFF0000"/>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theme="1"/>
      </font>
      <fill>
        <patternFill>
          <bgColor rgb="FFFF0000"/>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theme="1"/>
      </font>
      <fill>
        <patternFill>
          <bgColor rgb="FFFF0000"/>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theme="1"/>
      </font>
      <fill>
        <patternFill>
          <bgColor rgb="FFFF0000"/>
        </patternFill>
      </fill>
    </dxf>
    <dxf>
      <font>
        <color rgb="FF9C0006"/>
      </font>
      <fill>
        <patternFill>
          <bgColor rgb="FFFFC7CE"/>
        </patternFill>
      </fill>
    </dxf>
    <dxf>
      <font>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1.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A37107-9F29-4DFE-9B09-272321F65360}">
  <dimension ref="B2:P9"/>
  <sheetViews>
    <sheetView workbookViewId="0">
      <selection activeCell="L16" sqref="L16"/>
    </sheetView>
  </sheetViews>
  <sheetFormatPr defaultColWidth="8.7109375" defaultRowHeight="12.75" x14ac:dyDescent="0.2"/>
  <cols>
    <col min="1" max="1" width="5.7109375" style="77" customWidth="1"/>
    <col min="2" max="2" width="4.7109375" style="77" customWidth="1"/>
    <col min="3" max="3" width="25.7109375" style="77" customWidth="1"/>
    <col min="4" max="15" width="8.7109375" style="77"/>
    <col min="16" max="16" width="3.42578125" style="77" customWidth="1"/>
    <col min="17" max="16384" width="8.7109375" style="77"/>
  </cols>
  <sheetData>
    <row r="2" spans="2:16" x14ac:dyDescent="0.2">
      <c r="B2" s="81"/>
      <c r="C2" s="81"/>
      <c r="D2" s="81"/>
      <c r="E2" s="81"/>
      <c r="F2" s="81"/>
      <c r="G2" s="81"/>
      <c r="H2" s="81"/>
      <c r="I2" s="81"/>
      <c r="J2" s="81"/>
      <c r="K2" s="81"/>
      <c r="L2" s="81"/>
      <c r="M2" s="81"/>
      <c r="N2" s="81"/>
      <c r="O2" s="81"/>
      <c r="P2" s="81"/>
    </row>
    <row r="3" spans="2:16" x14ac:dyDescent="0.2">
      <c r="B3" s="81"/>
      <c r="C3" s="85" t="s">
        <v>0</v>
      </c>
      <c r="D3" s="240" t="s">
        <v>1</v>
      </c>
      <c r="E3" s="241"/>
      <c r="F3" s="241"/>
      <c r="G3" s="241"/>
      <c r="H3" s="241"/>
      <c r="I3" s="241"/>
      <c r="J3" s="241"/>
      <c r="K3" s="241"/>
      <c r="L3" s="241"/>
      <c r="M3" s="241"/>
      <c r="N3" s="242"/>
      <c r="O3" s="81"/>
      <c r="P3" s="81"/>
    </row>
    <row r="4" spans="2:16" x14ac:dyDescent="0.2">
      <c r="B4" s="81"/>
      <c r="C4" s="81"/>
      <c r="D4" s="81"/>
      <c r="E4" s="81"/>
      <c r="F4" s="81"/>
      <c r="G4" s="81"/>
      <c r="H4" s="81"/>
      <c r="I4" s="81"/>
      <c r="J4" s="81"/>
      <c r="K4" s="81"/>
      <c r="L4" s="81"/>
      <c r="M4" s="81"/>
      <c r="N4" s="81"/>
      <c r="O4" s="81"/>
      <c r="P4" s="81"/>
    </row>
    <row r="5" spans="2:16" x14ac:dyDescent="0.2">
      <c r="B5" s="81"/>
      <c r="C5" s="86" t="s">
        <v>2</v>
      </c>
      <c r="D5" s="82" t="s">
        <v>3</v>
      </c>
      <c r="E5" s="83"/>
      <c r="F5" s="83"/>
      <c r="G5" s="83"/>
      <c r="H5" s="83"/>
      <c r="I5" s="83"/>
      <c r="J5" s="83"/>
      <c r="K5" s="83"/>
      <c r="L5" s="83"/>
      <c r="M5" s="84"/>
      <c r="N5" s="81"/>
      <c r="O5" s="81"/>
      <c r="P5" s="81"/>
    </row>
    <row r="6" spans="2:16" x14ac:dyDescent="0.2">
      <c r="B6" s="81"/>
      <c r="C6" s="81"/>
      <c r="D6" s="81"/>
      <c r="E6" s="81"/>
      <c r="F6" s="81"/>
      <c r="G6" s="81"/>
      <c r="H6" s="81"/>
      <c r="I6" s="81"/>
      <c r="J6" s="81"/>
      <c r="K6" s="81"/>
      <c r="L6" s="81"/>
      <c r="M6" s="81"/>
      <c r="N6" s="81"/>
      <c r="O6" s="81"/>
      <c r="P6" s="81"/>
    </row>
    <row r="7" spans="2:16" ht="39.6" customHeight="1" x14ac:dyDescent="0.2">
      <c r="B7" s="81"/>
      <c r="C7" s="132" t="s">
        <v>4</v>
      </c>
      <c r="D7" s="239" t="s">
        <v>5</v>
      </c>
      <c r="E7" s="239"/>
      <c r="F7" s="239"/>
      <c r="G7" s="239"/>
      <c r="H7" s="239"/>
      <c r="I7" s="239"/>
      <c r="J7" s="239"/>
      <c r="K7" s="239"/>
      <c r="L7" s="239"/>
      <c r="M7" s="239"/>
      <c r="N7" s="239"/>
      <c r="O7" s="239"/>
      <c r="P7" s="81"/>
    </row>
    <row r="8" spans="2:16" ht="37.15" customHeight="1" x14ac:dyDescent="0.2">
      <c r="B8" s="81"/>
      <c r="C8" s="81"/>
      <c r="D8" s="239"/>
      <c r="E8" s="239"/>
      <c r="F8" s="239"/>
      <c r="G8" s="239"/>
      <c r="H8" s="239"/>
      <c r="I8" s="239"/>
      <c r="J8" s="239"/>
      <c r="K8" s="239"/>
      <c r="L8" s="239"/>
      <c r="M8" s="239"/>
      <c r="N8" s="239"/>
      <c r="O8" s="239"/>
      <c r="P8" s="81"/>
    </row>
    <row r="9" spans="2:16" x14ac:dyDescent="0.2">
      <c r="B9" s="81"/>
      <c r="C9" s="81"/>
      <c r="D9" s="81"/>
      <c r="E9" s="81"/>
      <c r="F9" s="81"/>
      <c r="G9" s="81"/>
      <c r="H9" s="81"/>
      <c r="I9" s="81"/>
      <c r="J9" s="81"/>
      <c r="K9" s="81"/>
      <c r="L9" s="81"/>
      <c r="M9" s="81"/>
      <c r="N9" s="81"/>
      <c r="O9" s="81"/>
      <c r="P9" s="81"/>
    </row>
  </sheetData>
  <sheetProtection algorithmName="SHA-512" hashValue="NyAb8I4OlRpQ09AACzjWgrJJOIY7pW7pvoWropDb1PzNlHqMWAxcYM4GzmS+rDDBlmpkWEbTUDFnX6a/K9dfLg==" saltValue="707Tb81yUgVsF5G1HbqQTQ==" spinCount="100000" sheet="1" objects="1" scenarios="1" selectLockedCells="1"/>
  <mergeCells count="2">
    <mergeCell ref="D7:O8"/>
    <mergeCell ref="D3:N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4DB711-72E9-41FE-BA5B-90EF7B7774A8}">
  <dimension ref="B2:P83"/>
  <sheetViews>
    <sheetView view="pageBreakPreview" topLeftCell="A24" zoomScaleNormal="100" zoomScaleSheetLayoutView="100" workbookViewId="0">
      <selection activeCell="K48" sqref="K48"/>
    </sheetView>
  </sheetViews>
  <sheetFormatPr defaultColWidth="8.7109375" defaultRowHeight="16.5" x14ac:dyDescent="0.3"/>
  <cols>
    <col min="1" max="2" width="5.5703125" style="25" customWidth="1"/>
    <col min="3" max="3" width="10.7109375" style="105" customWidth="1"/>
    <col min="4" max="4" width="14.28515625" style="25" customWidth="1"/>
    <col min="5" max="5" width="52.5703125" style="25" customWidth="1"/>
    <col min="6" max="6" width="14.28515625" style="25" customWidth="1"/>
    <col min="7" max="7" width="13.5703125" style="25" customWidth="1"/>
    <col min="8" max="8" width="14.5703125" style="25" customWidth="1"/>
    <col min="9" max="9" width="15.5703125" style="25" customWidth="1"/>
    <col min="10" max="10" width="15" style="25" customWidth="1"/>
    <col min="11" max="12" width="13.42578125" style="25" customWidth="1"/>
    <col min="13" max="13" width="4.28515625" style="25" customWidth="1"/>
    <col min="14" max="14" width="13" style="25" customWidth="1"/>
    <col min="15" max="15" width="4.28515625" style="25" customWidth="1"/>
    <col min="16" max="16" width="0.28515625" style="25" customWidth="1"/>
    <col min="17" max="16384" width="8.7109375" style="25"/>
  </cols>
  <sheetData>
    <row r="2" spans="2:15" ht="8.65" customHeight="1" x14ac:dyDescent="0.3">
      <c r="B2" s="10"/>
      <c r="C2" s="101"/>
      <c r="D2" s="10"/>
      <c r="E2" s="10"/>
      <c r="F2" s="10"/>
      <c r="G2" s="10"/>
      <c r="H2" s="10"/>
      <c r="I2" s="10"/>
      <c r="J2" s="10"/>
      <c r="K2" s="10"/>
      <c r="L2" s="10"/>
      <c r="M2" s="10"/>
      <c r="N2" s="10"/>
      <c r="O2" s="10"/>
    </row>
    <row r="3" spans="2:15" ht="40.9" customHeight="1" x14ac:dyDescent="0.3">
      <c r="B3" s="295"/>
      <c r="C3" s="295"/>
      <c r="D3" s="295"/>
      <c r="E3" s="295"/>
      <c r="F3" s="295"/>
      <c r="G3" s="295"/>
      <c r="H3" s="295"/>
      <c r="I3" s="295"/>
      <c r="J3" s="295"/>
      <c r="K3" s="295"/>
      <c r="L3" s="295"/>
      <c r="M3" s="295"/>
      <c r="N3" s="295"/>
      <c r="O3" s="295"/>
    </row>
    <row r="4" spans="2:15" ht="17.25" thickBot="1" x14ac:dyDescent="0.35">
      <c r="B4" s="10"/>
      <c r="C4" s="101"/>
      <c r="D4" s="10"/>
      <c r="E4" s="10"/>
      <c r="F4" s="10"/>
      <c r="G4" s="10"/>
      <c r="H4" s="10"/>
      <c r="I4" s="10"/>
      <c r="J4" s="10"/>
      <c r="K4" s="10"/>
      <c r="L4" s="10"/>
      <c r="M4" s="10"/>
      <c r="N4" s="10"/>
      <c r="O4" s="10"/>
    </row>
    <row r="5" spans="2:15" ht="39.6" customHeight="1" thickBot="1" x14ac:dyDescent="0.35">
      <c r="B5" s="10"/>
      <c r="C5" s="293" t="s">
        <v>148</v>
      </c>
      <c r="D5" s="294"/>
      <c r="E5" s="133"/>
      <c r="F5" s="10"/>
      <c r="G5" s="10"/>
      <c r="H5" s="10"/>
      <c r="I5" s="10"/>
      <c r="J5" s="10"/>
      <c r="K5" s="10"/>
      <c r="L5" s="10"/>
      <c r="M5" s="10"/>
      <c r="N5" s="10"/>
      <c r="O5" s="10"/>
    </row>
    <row r="6" spans="2:15" x14ac:dyDescent="0.3">
      <c r="B6" s="10"/>
      <c r="C6" s="101"/>
      <c r="D6" s="10"/>
      <c r="E6" s="10"/>
      <c r="F6" s="10"/>
      <c r="G6" s="10"/>
      <c r="H6" s="10"/>
      <c r="I6" s="10"/>
      <c r="J6" s="10"/>
      <c r="K6" s="10"/>
      <c r="L6" s="10"/>
      <c r="M6" s="10"/>
      <c r="N6" s="10"/>
      <c r="O6" s="10"/>
    </row>
    <row r="7" spans="2:15" ht="17.25" thickBot="1" x14ac:dyDescent="0.35">
      <c r="B7" s="10"/>
      <c r="C7" s="101"/>
      <c r="D7" s="10"/>
      <c r="E7" s="10"/>
      <c r="F7" s="10"/>
      <c r="G7" s="10"/>
      <c r="H7" s="10"/>
      <c r="I7" s="10"/>
      <c r="J7" s="10"/>
      <c r="K7" s="10"/>
      <c r="L7" s="10"/>
      <c r="M7" s="10"/>
      <c r="N7" s="10"/>
      <c r="O7" s="10"/>
    </row>
    <row r="8" spans="2:15" ht="24" customHeight="1" x14ac:dyDescent="0.3">
      <c r="B8" s="10"/>
      <c r="C8" s="261" t="s">
        <v>149</v>
      </c>
      <c r="D8" s="288" t="s">
        <v>31</v>
      </c>
      <c r="E8" s="290" t="s">
        <v>32</v>
      </c>
      <c r="F8" s="292" t="s">
        <v>33</v>
      </c>
      <c r="G8" s="292"/>
      <c r="H8" s="276" t="s">
        <v>34</v>
      </c>
      <c r="I8" s="292" t="s">
        <v>35</v>
      </c>
      <c r="J8" s="292"/>
      <c r="K8" s="276" t="s">
        <v>36</v>
      </c>
      <c r="L8" s="259" t="s">
        <v>37</v>
      </c>
      <c r="M8" s="10"/>
      <c r="N8" s="259" t="s">
        <v>150</v>
      </c>
      <c r="O8" s="10"/>
    </row>
    <row r="9" spans="2:15" ht="36.6" customHeight="1" thickBot="1" x14ac:dyDescent="0.35">
      <c r="B9" s="10"/>
      <c r="C9" s="262"/>
      <c r="D9" s="289"/>
      <c r="E9" s="291"/>
      <c r="F9" s="106" t="s">
        <v>38</v>
      </c>
      <c r="G9" s="106" t="s">
        <v>39</v>
      </c>
      <c r="H9" s="277"/>
      <c r="I9" s="106" t="s">
        <v>38</v>
      </c>
      <c r="J9" s="106" t="s">
        <v>40</v>
      </c>
      <c r="K9" s="277"/>
      <c r="L9" s="260"/>
      <c r="M9" s="10"/>
      <c r="N9" s="260"/>
      <c r="O9" s="10"/>
    </row>
    <row r="10" spans="2:15" ht="26.65" customHeight="1" thickBot="1" x14ac:dyDescent="0.35">
      <c r="B10" s="10"/>
      <c r="C10" s="265" t="s">
        <v>41</v>
      </c>
      <c r="D10" s="266"/>
      <c r="E10" s="266"/>
      <c r="F10" s="266"/>
      <c r="G10" s="266"/>
      <c r="H10" s="266"/>
      <c r="I10" s="266"/>
      <c r="J10" s="266"/>
      <c r="K10" s="266"/>
      <c r="L10" s="267"/>
      <c r="M10" s="10"/>
      <c r="N10" s="10"/>
      <c r="O10" s="10"/>
    </row>
    <row r="11" spans="2:15" ht="24.6" customHeight="1" x14ac:dyDescent="0.3">
      <c r="B11" s="10"/>
      <c r="C11" s="107" t="s">
        <v>151</v>
      </c>
      <c r="D11" s="108"/>
      <c r="E11" s="278" t="s">
        <v>42</v>
      </c>
      <c r="F11" s="279"/>
      <c r="G11" s="279"/>
      <c r="H11" s="279"/>
      <c r="I11" s="279"/>
      <c r="J11" s="279"/>
      <c r="K11" s="279"/>
      <c r="L11" s="280"/>
      <c r="M11" s="10"/>
      <c r="N11" s="10"/>
      <c r="O11" s="10"/>
    </row>
    <row r="12" spans="2:15" ht="19.149999999999999" customHeight="1" x14ac:dyDescent="0.3">
      <c r="B12" s="10"/>
      <c r="C12" s="116" t="s">
        <v>43</v>
      </c>
      <c r="D12" s="97" t="s">
        <v>43</v>
      </c>
      <c r="E12" s="62" t="s">
        <v>44</v>
      </c>
      <c r="F12" s="1"/>
      <c r="G12" s="1"/>
      <c r="H12" s="91">
        <f t="shared" ref="H12:H14" si="0">F12+G12</f>
        <v>0</v>
      </c>
      <c r="I12" s="1"/>
      <c r="J12" s="1"/>
      <c r="K12" s="91">
        <f t="shared" ref="K12:K14" si="1">I12+J12</f>
        <v>0</v>
      </c>
      <c r="L12" s="92">
        <f t="shared" ref="L12:L14" si="2">H12+K12</f>
        <v>0</v>
      </c>
      <c r="M12" s="2"/>
      <c r="N12" s="2"/>
      <c r="O12" s="2"/>
    </row>
    <row r="13" spans="2:15" ht="31.15" customHeight="1" x14ac:dyDescent="0.3">
      <c r="B13" s="10"/>
      <c r="C13" s="116" t="s">
        <v>45</v>
      </c>
      <c r="D13" s="97" t="s">
        <v>45</v>
      </c>
      <c r="E13" s="62" t="s">
        <v>46</v>
      </c>
      <c r="F13" s="1"/>
      <c r="G13" s="1"/>
      <c r="H13" s="91">
        <f t="shared" si="0"/>
        <v>0</v>
      </c>
      <c r="I13" s="1"/>
      <c r="J13" s="1"/>
      <c r="K13" s="91">
        <f t="shared" si="1"/>
        <v>0</v>
      </c>
      <c r="L13" s="92">
        <f t="shared" si="2"/>
        <v>0</v>
      </c>
      <c r="M13" s="2"/>
      <c r="N13" s="2"/>
      <c r="O13" s="2"/>
    </row>
    <row r="14" spans="2:15" ht="31.15" customHeight="1" x14ac:dyDescent="0.3">
      <c r="B14" s="10"/>
      <c r="C14" s="116" t="s">
        <v>47</v>
      </c>
      <c r="D14" s="97" t="s">
        <v>47</v>
      </c>
      <c r="E14" s="62" t="s">
        <v>48</v>
      </c>
      <c r="F14" s="1"/>
      <c r="G14" s="1"/>
      <c r="H14" s="91">
        <f t="shared" si="0"/>
        <v>0</v>
      </c>
      <c r="I14" s="1"/>
      <c r="J14" s="1"/>
      <c r="K14" s="91">
        <f t="shared" si="1"/>
        <v>0</v>
      </c>
      <c r="L14" s="92">
        <f t="shared" si="2"/>
        <v>0</v>
      </c>
      <c r="M14" s="2"/>
      <c r="N14" s="2"/>
      <c r="O14" s="2"/>
    </row>
    <row r="15" spans="2:15" ht="18.600000000000001" customHeight="1" x14ac:dyDescent="0.3">
      <c r="B15" s="10"/>
      <c r="C15" s="103"/>
      <c r="D15" s="98"/>
      <c r="E15" s="29" t="s">
        <v>152</v>
      </c>
      <c r="F15" s="94">
        <f>SUM(F12:F14)</f>
        <v>0</v>
      </c>
      <c r="G15" s="94">
        <f t="shared" ref="G15:L15" si="3">SUM(G12:G14)</f>
        <v>0</v>
      </c>
      <c r="H15" s="94">
        <f t="shared" si="3"/>
        <v>0</v>
      </c>
      <c r="I15" s="94">
        <f t="shared" si="3"/>
        <v>0</v>
      </c>
      <c r="J15" s="94">
        <f t="shared" si="3"/>
        <v>0</v>
      </c>
      <c r="K15" s="94">
        <f t="shared" si="3"/>
        <v>0</v>
      </c>
      <c r="L15" s="95">
        <f t="shared" si="3"/>
        <v>0</v>
      </c>
      <c r="M15" s="90"/>
      <c r="N15" s="90"/>
      <c r="O15" s="90"/>
    </row>
    <row r="16" spans="2:15" ht="19.899999999999999" customHeight="1" x14ac:dyDescent="0.3">
      <c r="B16" s="10"/>
      <c r="C16" s="102" t="s">
        <v>153</v>
      </c>
      <c r="D16" s="96"/>
      <c r="E16" s="273" t="s">
        <v>50</v>
      </c>
      <c r="F16" s="274"/>
      <c r="G16" s="274"/>
      <c r="H16" s="274"/>
      <c r="I16" s="274"/>
      <c r="J16" s="274"/>
      <c r="K16" s="274"/>
      <c r="L16" s="275"/>
      <c r="M16" s="64"/>
      <c r="N16" s="64"/>
      <c r="O16" s="64"/>
    </row>
    <row r="17" spans="2:15" ht="19.899999999999999" customHeight="1" x14ac:dyDescent="0.3">
      <c r="B17" s="10"/>
      <c r="C17" s="116" t="s">
        <v>51</v>
      </c>
      <c r="D17" s="99" t="s">
        <v>154</v>
      </c>
      <c r="E17" s="30" t="s">
        <v>52</v>
      </c>
      <c r="F17" s="1"/>
      <c r="G17" s="1"/>
      <c r="H17" s="91">
        <f>F17+G17</f>
        <v>0</v>
      </c>
      <c r="I17" s="1"/>
      <c r="J17" s="1"/>
      <c r="K17" s="91">
        <f>I17+J17</f>
        <v>0</v>
      </c>
      <c r="L17" s="92">
        <f>H17+K17</f>
        <v>0</v>
      </c>
      <c r="M17" s="2"/>
      <c r="N17" s="2"/>
      <c r="O17" s="2"/>
    </row>
    <row r="18" spans="2:15" ht="20.65" customHeight="1" x14ac:dyDescent="0.3">
      <c r="B18" s="10"/>
      <c r="C18" s="103"/>
      <c r="D18" s="99"/>
      <c r="E18" s="93" t="s">
        <v>155</v>
      </c>
      <c r="F18" s="94">
        <f>SUM(F17:F17)</f>
        <v>0</v>
      </c>
      <c r="G18" s="94">
        <f>SUM(G17:G17)</f>
        <v>0</v>
      </c>
      <c r="H18" s="94">
        <f>F18+G18</f>
        <v>0</v>
      </c>
      <c r="I18" s="94">
        <f>SUM(I17:I17)</f>
        <v>0</v>
      </c>
      <c r="J18" s="94">
        <f>SUM(J17:J17)</f>
        <v>0</v>
      </c>
      <c r="K18" s="94">
        <f>I18+J18</f>
        <v>0</v>
      </c>
      <c r="L18" s="95">
        <f>H18+K18</f>
        <v>0</v>
      </c>
      <c r="M18" s="90"/>
      <c r="N18" s="90"/>
      <c r="O18" s="90"/>
    </row>
    <row r="19" spans="2:15" ht="19.899999999999999" customHeight="1" x14ac:dyDescent="0.3">
      <c r="B19" s="10"/>
      <c r="C19" s="102" t="s">
        <v>156</v>
      </c>
      <c r="D19" s="96"/>
      <c r="E19" s="270" t="s">
        <v>54</v>
      </c>
      <c r="F19" s="271"/>
      <c r="G19" s="271"/>
      <c r="H19" s="271"/>
      <c r="I19" s="271"/>
      <c r="J19" s="271"/>
      <c r="K19" s="271"/>
      <c r="L19" s="272"/>
      <c r="M19" s="64"/>
      <c r="N19" s="64"/>
      <c r="O19" s="64"/>
    </row>
    <row r="20" spans="2:15" ht="19.899999999999999" customHeight="1" x14ac:dyDescent="0.3">
      <c r="B20" s="10"/>
      <c r="C20" s="116" t="s">
        <v>55</v>
      </c>
      <c r="D20" s="100" t="s">
        <v>55</v>
      </c>
      <c r="E20" s="28" t="s">
        <v>56</v>
      </c>
      <c r="F20" s="1"/>
      <c r="G20" s="1"/>
      <c r="H20" s="91">
        <f t="shared" ref="H20:H27" si="4">F20+G20</f>
        <v>0</v>
      </c>
      <c r="I20" s="1"/>
      <c r="J20" s="1"/>
      <c r="K20" s="91">
        <f t="shared" ref="K20:K27" si="5">I20+J20</f>
        <v>0</v>
      </c>
      <c r="L20" s="92">
        <f t="shared" ref="L20:L27" si="6">H20+K20</f>
        <v>0</v>
      </c>
      <c r="M20" s="2"/>
      <c r="N20" s="2"/>
      <c r="O20" s="2"/>
    </row>
    <row r="21" spans="2:15" ht="19.899999999999999" customHeight="1" x14ac:dyDescent="0.3">
      <c r="B21" s="10"/>
      <c r="C21" s="116" t="s">
        <v>57</v>
      </c>
      <c r="D21" s="100" t="s">
        <v>57</v>
      </c>
      <c r="E21" s="28" t="s">
        <v>58</v>
      </c>
      <c r="F21" s="1"/>
      <c r="G21" s="1"/>
      <c r="H21" s="91">
        <f t="shared" si="4"/>
        <v>0</v>
      </c>
      <c r="I21" s="1"/>
      <c r="J21" s="1"/>
      <c r="K21" s="91">
        <f t="shared" si="5"/>
        <v>0</v>
      </c>
      <c r="L21" s="92">
        <f t="shared" si="6"/>
        <v>0</v>
      </c>
      <c r="M21" s="2"/>
      <c r="N21" s="2"/>
      <c r="O21" s="2"/>
    </row>
    <row r="22" spans="2:15" ht="19.899999999999999" customHeight="1" x14ac:dyDescent="0.3">
      <c r="B22" s="10"/>
      <c r="C22" s="116" t="s">
        <v>59</v>
      </c>
      <c r="D22" s="100" t="s">
        <v>59</v>
      </c>
      <c r="E22" s="28" t="s">
        <v>60</v>
      </c>
      <c r="F22" s="1"/>
      <c r="G22" s="1"/>
      <c r="H22" s="91">
        <f t="shared" si="4"/>
        <v>0</v>
      </c>
      <c r="I22" s="1"/>
      <c r="J22" s="1"/>
      <c r="K22" s="91">
        <f t="shared" si="5"/>
        <v>0</v>
      </c>
      <c r="L22" s="92">
        <f t="shared" si="6"/>
        <v>0</v>
      </c>
      <c r="M22" s="2"/>
      <c r="N22" s="2"/>
      <c r="O22" s="2"/>
    </row>
    <row r="23" spans="2:15" ht="27" customHeight="1" x14ac:dyDescent="0.3">
      <c r="B23" s="10"/>
      <c r="C23" s="116" t="s">
        <v>61</v>
      </c>
      <c r="D23" s="100" t="s">
        <v>61</v>
      </c>
      <c r="E23" s="28" t="s">
        <v>62</v>
      </c>
      <c r="F23" s="1"/>
      <c r="G23" s="1"/>
      <c r="H23" s="91">
        <f t="shared" si="4"/>
        <v>0</v>
      </c>
      <c r="I23" s="1"/>
      <c r="J23" s="1"/>
      <c r="K23" s="91">
        <f t="shared" si="5"/>
        <v>0</v>
      </c>
      <c r="L23" s="92">
        <f t="shared" si="6"/>
        <v>0</v>
      </c>
      <c r="M23" s="2"/>
      <c r="N23" s="2"/>
      <c r="O23" s="2"/>
    </row>
    <row r="24" spans="2:15" ht="19.899999999999999" customHeight="1" x14ac:dyDescent="0.3">
      <c r="B24" s="10"/>
      <c r="C24" s="116" t="s">
        <v>63</v>
      </c>
      <c r="D24" s="100" t="s">
        <v>63</v>
      </c>
      <c r="E24" s="28" t="s">
        <v>64</v>
      </c>
      <c r="F24" s="1"/>
      <c r="G24" s="1"/>
      <c r="H24" s="91">
        <f t="shared" si="4"/>
        <v>0</v>
      </c>
      <c r="I24" s="1"/>
      <c r="J24" s="1"/>
      <c r="K24" s="91">
        <f t="shared" si="5"/>
        <v>0</v>
      </c>
      <c r="L24" s="92">
        <f t="shared" si="6"/>
        <v>0</v>
      </c>
      <c r="M24" s="2"/>
      <c r="N24" s="2"/>
      <c r="O24" s="2"/>
    </row>
    <row r="25" spans="2:15" ht="19.899999999999999" customHeight="1" x14ac:dyDescent="0.3">
      <c r="B25" s="10"/>
      <c r="C25" s="116" t="s">
        <v>65</v>
      </c>
      <c r="D25" s="100" t="s">
        <v>65</v>
      </c>
      <c r="E25" s="28" t="s">
        <v>66</v>
      </c>
      <c r="F25" s="1"/>
      <c r="G25" s="1"/>
      <c r="H25" s="91">
        <f t="shared" si="4"/>
        <v>0</v>
      </c>
      <c r="I25" s="1"/>
      <c r="J25" s="1"/>
      <c r="K25" s="91">
        <f t="shared" si="5"/>
        <v>0</v>
      </c>
      <c r="L25" s="92">
        <f t="shared" si="6"/>
        <v>0</v>
      </c>
      <c r="M25" s="2"/>
      <c r="N25" s="2"/>
      <c r="O25" s="2"/>
    </row>
    <row r="26" spans="2:15" ht="19.899999999999999" customHeight="1" x14ac:dyDescent="0.3">
      <c r="B26" s="10"/>
      <c r="C26" s="124" t="s">
        <v>67</v>
      </c>
      <c r="D26" s="125" t="s">
        <v>157</v>
      </c>
      <c r="E26" s="126" t="s">
        <v>68</v>
      </c>
      <c r="F26" s="1"/>
      <c r="G26" s="1"/>
      <c r="H26" s="91">
        <f t="shared" si="4"/>
        <v>0</v>
      </c>
      <c r="I26" s="1"/>
      <c r="J26" s="1"/>
      <c r="K26" s="91">
        <f t="shared" si="5"/>
        <v>0</v>
      </c>
      <c r="L26" s="92">
        <f t="shared" si="6"/>
        <v>0</v>
      </c>
      <c r="M26" s="2"/>
      <c r="N26" s="2"/>
      <c r="O26" s="2"/>
    </row>
    <row r="27" spans="2:15" ht="27.6" customHeight="1" thickBot="1" x14ac:dyDescent="0.35">
      <c r="B27" s="10"/>
      <c r="C27" s="124" t="s">
        <v>69</v>
      </c>
      <c r="D27" s="125" t="s">
        <v>157</v>
      </c>
      <c r="E27" s="126" t="s">
        <v>70</v>
      </c>
      <c r="F27" s="1"/>
      <c r="G27" s="1"/>
      <c r="H27" s="91">
        <f t="shared" si="4"/>
        <v>0</v>
      </c>
      <c r="I27" s="1"/>
      <c r="J27" s="1"/>
      <c r="K27" s="91">
        <f t="shared" si="5"/>
        <v>0</v>
      </c>
      <c r="L27" s="92">
        <f t="shared" si="6"/>
        <v>0</v>
      </c>
      <c r="M27" s="2"/>
      <c r="N27" s="115"/>
      <c r="O27" s="2"/>
    </row>
    <row r="28" spans="2:15" ht="19.899999999999999" customHeight="1" thickBot="1" x14ac:dyDescent="0.35">
      <c r="B28" s="10"/>
      <c r="C28" s="281"/>
      <c r="D28" s="282"/>
      <c r="E28" s="127" t="s">
        <v>71</v>
      </c>
      <c r="F28" s="230">
        <f>SUM(F26:F27)</f>
        <v>0</v>
      </c>
      <c r="G28" s="230">
        <f t="shared" ref="G28:L28" si="7">SUM(G26:G27)</f>
        <v>0</v>
      </c>
      <c r="H28" s="230">
        <f t="shared" si="7"/>
        <v>0</v>
      </c>
      <c r="I28" s="230">
        <f t="shared" si="7"/>
        <v>0</v>
      </c>
      <c r="J28" s="230">
        <f t="shared" si="7"/>
        <v>0</v>
      </c>
      <c r="K28" s="230">
        <f t="shared" si="7"/>
        <v>0</v>
      </c>
      <c r="L28" s="231">
        <f t="shared" si="7"/>
        <v>0</v>
      </c>
      <c r="M28" s="2"/>
      <c r="N28" s="232" t="str">
        <f>IF(H36&lt;=15%*(H23+H26+H28+H29+H30+H31+H32+H33+H44),"OK","NO")</f>
        <v>OK</v>
      </c>
      <c r="O28" s="2"/>
    </row>
    <row r="29" spans="2:15" ht="19.899999999999999" customHeight="1" x14ac:dyDescent="0.3">
      <c r="B29" s="10"/>
      <c r="C29" s="103"/>
      <c r="D29" s="99"/>
      <c r="E29" s="29" t="s">
        <v>158</v>
      </c>
      <c r="F29" s="94">
        <f>F20+F21+F22+F23+F24+F25+F28</f>
        <v>0</v>
      </c>
      <c r="G29" s="94">
        <f t="shared" ref="G29:L29" si="8">G20+G21+G22+G23+G24+G25+G28</f>
        <v>0</v>
      </c>
      <c r="H29" s="94">
        <f t="shared" si="8"/>
        <v>0</v>
      </c>
      <c r="I29" s="94">
        <f t="shared" si="8"/>
        <v>0</v>
      </c>
      <c r="J29" s="94">
        <f t="shared" si="8"/>
        <v>0</v>
      </c>
      <c r="K29" s="94">
        <f t="shared" si="8"/>
        <v>0</v>
      </c>
      <c r="L29" s="95">
        <f t="shared" si="8"/>
        <v>0</v>
      </c>
      <c r="M29" s="90"/>
      <c r="N29" s="90"/>
      <c r="O29" s="90"/>
    </row>
    <row r="30" spans="2:15" ht="19.899999999999999" customHeight="1" x14ac:dyDescent="0.3">
      <c r="B30" s="10"/>
      <c r="C30" s="102" t="s">
        <v>159</v>
      </c>
      <c r="D30" s="96"/>
      <c r="E30" s="273" t="s">
        <v>73</v>
      </c>
      <c r="F30" s="274"/>
      <c r="G30" s="274"/>
      <c r="H30" s="274"/>
      <c r="I30" s="274"/>
      <c r="J30" s="274"/>
      <c r="K30" s="274"/>
      <c r="L30" s="275"/>
      <c r="M30" s="64"/>
      <c r="N30" s="64"/>
      <c r="O30" s="64"/>
    </row>
    <row r="31" spans="2:15" ht="19.899999999999999" customHeight="1" x14ac:dyDescent="0.3">
      <c r="B31" s="10"/>
      <c r="C31" s="116" t="s">
        <v>74</v>
      </c>
      <c r="D31" s="100"/>
      <c r="E31" s="28" t="s">
        <v>75</v>
      </c>
      <c r="F31" s="91">
        <f>SUM(F32:F33)</f>
        <v>0</v>
      </c>
      <c r="G31" s="91">
        <f t="shared" ref="G31:L31" si="9">SUM(G32:G33)</f>
        <v>0</v>
      </c>
      <c r="H31" s="91">
        <f t="shared" si="9"/>
        <v>0</v>
      </c>
      <c r="I31" s="91">
        <f t="shared" si="9"/>
        <v>0</v>
      </c>
      <c r="J31" s="91">
        <f t="shared" si="9"/>
        <v>0</v>
      </c>
      <c r="K31" s="91">
        <f t="shared" si="9"/>
        <v>0</v>
      </c>
      <c r="L31" s="92">
        <f t="shared" si="9"/>
        <v>0</v>
      </c>
      <c r="M31" s="2"/>
      <c r="N31" s="2"/>
      <c r="O31" s="2"/>
    </row>
    <row r="32" spans="2:15" ht="19.899999999999999" customHeight="1" x14ac:dyDescent="0.3">
      <c r="B32" s="10"/>
      <c r="C32" s="116" t="s">
        <v>160</v>
      </c>
      <c r="D32" s="100" t="s">
        <v>160</v>
      </c>
      <c r="E32" s="28" t="s">
        <v>77</v>
      </c>
      <c r="F32" s="1"/>
      <c r="G32" s="1"/>
      <c r="H32" s="91">
        <f t="shared" ref="H32:H33" si="10">F32+G32</f>
        <v>0</v>
      </c>
      <c r="I32" s="1"/>
      <c r="J32" s="1"/>
      <c r="K32" s="91">
        <f t="shared" ref="K32:K33" si="11">I32+J32</f>
        <v>0</v>
      </c>
      <c r="L32" s="92">
        <f t="shared" ref="L32:L33" si="12">H32+K32</f>
        <v>0</v>
      </c>
      <c r="M32" s="2"/>
      <c r="N32" s="2"/>
      <c r="O32" s="2"/>
    </row>
    <row r="33" spans="2:15" ht="19.899999999999999" customHeight="1" x14ac:dyDescent="0.3">
      <c r="B33" s="10"/>
      <c r="C33" s="116" t="s">
        <v>161</v>
      </c>
      <c r="D33" s="100" t="s">
        <v>161</v>
      </c>
      <c r="E33" s="28" t="s">
        <v>79</v>
      </c>
      <c r="F33" s="1"/>
      <c r="G33" s="1"/>
      <c r="H33" s="91">
        <f t="shared" si="10"/>
        <v>0</v>
      </c>
      <c r="I33" s="1"/>
      <c r="J33" s="1"/>
      <c r="K33" s="91">
        <f t="shared" si="11"/>
        <v>0</v>
      </c>
      <c r="L33" s="92">
        <f t="shared" si="12"/>
        <v>0</v>
      </c>
      <c r="M33" s="2"/>
      <c r="N33" s="2"/>
      <c r="O33" s="2"/>
    </row>
    <row r="34" spans="2:15" ht="19.899999999999999" customHeight="1" x14ac:dyDescent="0.3">
      <c r="B34" s="10"/>
      <c r="C34" s="117" t="s">
        <v>80</v>
      </c>
      <c r="D34" s="100" t="s">
        <v>80</v>
      </c>
      <c r="E34" s="28" t="s">
        <v>81</v>
      </c>
      <c r="F34" s="1"/>
      <c r="G34" s="1"/>
      <c r="H34" s="91">
        <f>F34+G34</f>
        <v>0</v>
      </c>
      <c r="I34" s="1"/>
      <c r="J34" s="1"/>
      <c r="K34" s="91">
        <f>I34+J34</f>
        <v>0</v>
      </c>
      <c r="L34" s="92">
        <f>H34+K34</f>
        <v>0</v>
      </c>
      <c r="M34" s="2"/>
      <c r="N34" s="2"/>
      <c r="O34" s="2"/>
    </row>
    <row r="35" spans="2:15" ht="19.899999999999999" customHeight="1" x14ac:dyDescent="0.3">
      <c r="B35" s="10"/>
      <c r="C35" s="103"/>
      <c r="D35" s="99"/>
      <c r="E35" s="29" t="s">
        <v>162</v>
      </c>
      <c r="F35" s="94">
        <f>SUM(F31,F34)</f>
        <v>0</v>
      </c>
      <c r="G35" s="94">
        <f t="shared" ref="G35:L35" si="13">SUM(G31,G34)</f>
        <v>0</v>
      </c>
      <c r="H35" s="94">
        <f t="shared" si="13"/>
        <v>0</v>
      </c>
      <c r="I35" s="94">
        <f t="shared" si="13"/>
        <v>0</v>
      </c>
      <c r="J35" s="94">
        <f t="shared" si="13"/>
        <v>0</v>
      </c>
      <c r="K35" s="94">
        <f t="shared" si="13"/>
        <v>0</v>
      </c>
      <c r="L35" s="95">
        <f t="shared" si="13"/>
        <v>0</v>
      </c>
      <c r="M35" s="90"/>
      <c r="N35" s="90"/>
      <c r="O35" s="90"/>
    </row>
    <row r="36" spans="2:15" ht="19.899999999999999" customHeight="1" x14ac:dyDescent="0.3">
      <c r="B36" s="10"/>
      <c r="C36" s="102" t="s">
        <v>163</v>
      </c>
      <c r="D36" s="118"/>
      <c r="E36" s="273" t="s">
        <v>83</v>
      </c>
      <c r="F36" s="274"/>
      <c r="G36" s="274"/>
      <c r="H36" s="274"/>
      <c r="I36" s="274"/>
      <c r="J36" s="274"/>
      <c r="K36" s="274"/>
      <c r="L36" s="275"/>
      <c r="M36" s="90"/>
      <c r="N36" s="90"/>
      <c r="O36" s="90"/>
    </row>
    <row r="37" spans="2:15" ht="19.899999999999999" customHeight="1" x14ac:dyDescent="0.3">
      <c r="B37" s="10"/>
      <c r="C37" s="123" t="s">
        <v>84</v>
      </c>
      <c r="D37" s="120" t="s">
        <v>84</v>
      </c>
      <c r="E37" s="28" t="s">
        <v>85</v>
      </c>
      <c r="F37" s="234"/>
      <c r="G37" s="234"/>
      <c r="H37" s="91">
        <f t="shared" ref="H37:H38" si="14">F37+G37</f>
        <v>0</v>
      </c>
      <c r="I37" s="1"/>
      <c r="J37" s="1"/>
      <c r="K37" s="91">
        <f t="shared" ref="K37:K38" si="15">I37+J37</f>
        <v>0</v>
      </c>
      <c r="L37" s="92">
        <f t="shared" ref="L37:L38" si="16">H37+K37</f>
        <v>0</v>
      </c>
      <c r="M37" s="90"/>
      <c r="N37" s="90"/>
      <c r="O37" s="90"/>
    </row>
    <row r="38" spans="2:15" ht="19.899999999999999" customHeight="1" x14ac:dyDescent="0.3">
      <c r="B38" s="10"/>
      <c r="C38" s="123" t="s">
        <v>86</v>
      </c>
      <c r="D38" s="120" t="s">
        <v>86</v>
      </c>
      <c r="E38" s="28" t="s">
        <v>87</v>
      </c>
      <c r="F38" s="234"/>
      <c r="G38" s="234"/>
      <c r="H38" s="91">
        <f t="shared" si="14"/>
        <v>0</v>
      </c>
      <c r="I38" s="1"/>
      <c r="J38" s="1"/>
      <c r="K38" s="91">
        <f t="shared" si="15"/>
        <v>0</v>
      </c>
      <c r="L38" s="92">
        <f t="shared" si="16"/>
        <v>0</v>
      </c>
      <c r="M38" s="90"/>
      <c r="N38" s="90"/>
      <c r="O38" s="90"/>
    </row>
    <row r="39" spans="2:15" ht="19.899999999999999" customHeight="1" x14ac:dyDescent="0.3">
      <c r="B39" s="10"/>
      <c r="C39" s="119"/>
      <c r="D39" s="120"/>
      <c r="E39" s="29" t="s">
        <v>164</v>
      </c>
      <c r="F39" s="217">
        <f>SUM(F37:F38)</f>
        <v>0</v>
      </c>
      <c r="G39" s="217">
        <f t="shared" ref="G39:L39" si="17">SUM(G37:G38)</f>
        <v>0</v>
      </c>
      <c r="H39" s="217">
        <f t="shared" si="17"/>
        <v>0</v>
      </c>
      <c r="I39" s="217">
        <f t="shared" si="17"/>
        <v>0</v>
      </c>
      <c r="J39" s="217">
        <f t="shared" si="17"/>
        <v>0</v>
      </c>
      <c r="K39" s="217">
        <f t="shared" si="17"/>
        <v>0</v>
      </c>
      <c r="L39" s="218">
        <f t="shared" si="17"/>
        <v>0</v>
      </c>
      <c r="M39" s="90"/>
      <c r="N39" s="90"/>
      <c r="O39" s="90"/>
    </row>
    <row r="40" spans="2:15" ht="19.899999999999999" customHeight="1" x14ac:dyDescent="0.3">
      <c r="B40" s="10"/>
      <c r="C40" s="102" t="s">
        <v>261</v>
      </c>
      <c r="D40" s="299"/>
      <c r="E40" s="300" t="s">
        <v>255</v>
      </c>
      <c r="F40" s="301"/>
      <c r="G40" s="301"/>
      <c r="H40" s="301"/>
      <c r="I40" s="301"/>
      <c r="J40" s="301"/>
      <c r="K40" s="301"/>
      <c r="L40" s="302"/>
      <c r="M40" s="90"/>
      <c r="N40" s="90"/>
      <c r="O40" s="90"/>
    </row>
    <row r="41" spans="2:15" ht="19.899999999999999" customHeight="1" x14ac:dyDescent="0.3">
      <c r="B41" s="10"/>
      <c r="C41" s="238" t="s">
        <v>256</v>
      </c>
      <c r="D41" s="238" t="s">
        <v>256</v>
      </c>
      <c r="E41" s="28" t="s">
        <v>257</v>
      </c>
      <c r="F41" s="217"/>
      <c r="G41" s="217"/>
      <c r="H41" s="217"/>
      <c r="I41" s="1"/>
      <c r="J41" s="1"/>
      <c r="K41" s="217">
        <f>SUM(I41:J41)</f>
        <v>0</v>
      </c>
      <c r="L41" s="92">
        <f>K41</f>
        <v>0</v>
      </c>
      <c r="M41" s="90"/>
      <c r="N41" s="90"/>
      <c r="O41" s="90"/>
    </row>
    <row r="42" spans="2:15" ht="28.5" customHeight="1" x14ac:dyDescent="0.3">
      <c r="B42" s="10"/>
      <c r="C42" s="238" t="s">
        <v>258</v>
      </c>
      <c r="D42" s="238" t="s">
        <v>258</v>
      </c>
      <c r="E42" s="28" t="s">
        <v>259</v>
      </c>
      <c r="F42" s="1"/>
      <c r="G42" s="1"/>
      <c r="H42" s="217">
        <f>SUM(F42:G42)</f>
        <v>0</v>
      </c>
      <c r="I42" s="1"/>
      <c r="J42" s="1"/>
      <c r="K42" s="217">
        <f>SUM(I42:J42)</f>
        <v>0</v>
      </c>
      <c r="L42" s="92">
        <f t="shared" ref="L42:L43" si="18">H42+K42</f>
        <v>0</v>
      </c>
      <c r="M42" s="90"/>
      <c r="N42" s="90"/>
      <c r="O42" s="90"/>
    </row>
    <row r="43" spans="2:15" ht="19.899999999999999" customHeight="1" x14ac:dyDescent="0.3">
      <c r="B43" s="10"/>
      <c r="C43" s="119"/>
      <c r="D43" s="120"/>
      <c r="E43" s="29" t="s">
        <v>260</v>
      </c>
      <c r="F43" s="303">
        <f>F42</f>
        <v>0</v>
      </c>
      <c r="G43" s="303">
        <f>G42</f>
        <v>0</v>
      </c>
      <c r="H43" s="304">
        <f>SUM(F43:G43)</f>
        <v>0</v>
      </c>
      <c r="I43" s="304">
        <f>SUM(I41:I42)</f>
        <v>0</v>
      </c>
      <c r="J43" s="304">
        <f>SUM(J41:J42)</f>
        <v>0</v>
      </c>
      <c r="K43" s="304">
        <f>SUM(K41:K42)</f>
        <v>0</v>
      </c>
      <c r="L43" s="305">
        <f>SUM(L41:L42)</f>
        <v>0</v>
      </c>
      <c r="M43" s="90"/>
      <c r="N43" s="90"/>
      <c r="O43" s="90"/>
    </row>
    <row r="44" spans="2:15" ht="23.65" customHeight="1" thickBot="1" x14ac:dyDescent="0.35">
      <c r="B44" s="10"/>
      <c r="C44" s="109"/>
      <c r="D44" s="263" t="s">
        <v>88</v>
      </c>
      <c r="E44" s="264"/>
      <c r="F44" s="217">
        <f>F15+F18+F20+F21+F22+F23+F24+F25+F32</f>
        <v>0</v>
      </c>
      <c r="G44" s="217">
        <f t="shared" ref="G44:H44" si="19">G15+G18+G20+G21+G22+G23+G24+G25+G32</f>
        <v>0</v>
      </c>
      <c r="H44" s="217">
        <f t="shared" si="19"/>
        <v>0</v>
      </c>
      <c r="I44" s="217">
        <f t="shared" ref="I44:L44" si="20">I15+I18+I20+I21+I22+I23+I24+I25+I32+I39</f>
        <v>0</v>
      </c>
      <c r="J44" s="217">
        <f t="shared" si="20"/>
        <v>0</v>
      </c>
      <c r="K44" s="217">
        <f t="shared" si="20"/>
        <v>0</v>
      </c>
      <c r="L44" s="218">
        <f t="shared" si="20"/>
        <v>0</v>
      </c>
      <c r="M44" s="2"/>
      <c r="N44" s="2"/>
      <c r="O44" s="2"/>
    </row>
    <row r="45" spans="2:15" ht="19.899999999999999" customHeight="1" thickBot="1" x14ac:dyDescent="0.35">
      <c r="B45" s="10"/>
      <c r="C45" s="128"/>
      <c r="D45" s="283" t="s">
        <v>89</v>
      </c>
      <c r="E45" s="284"/>
      <c r="F45" s="219">
        <f>F43+F39+F35+F29+F18+F15</f>
        <v>0</v>
      </c>
      <c r="G45" s="219">
        <f>G43+G39+G35+G29+G18+G15</f>
        <v>0</v>
      </c>
      <c r="H45" s="219">
        <f>H43+H39+H35+H29+H18+H15</f>
        <v>0</v>
      </c>
      <c r="I45" s="219">
        <f>I43+I39+I35+I29+I18+I15</f>
        <v>0</v>
      </c>
      <c r="J45" s="219">
        <f>J43+J39+J35+J29+J18+J15</f>
        <v>0</v>
      </c>
      <c r="K45" s="219">
        <f>K43+K39+K35+K29+K18+K15</f>
        <v>0</v>
      </c>
      <c r="L45" s="220">
        <f>L43+L39+L35+L29+L18+L15</f>
        <v>0</v>
      </c>
      <c r="M45" s="90"/>
      <c r="N45" s="90"/>
      <c r="O45" s="90"/>
    </row>
    <row r="46" spans="2:15" ht="19.899999999999999" customHeight="1" x14ac:dyDescent="0.3">
      <c r="B46" s="10"/>
      <c r="C46" s="121"/>
      <c r="D46" s="121"/>
      <c r="E46" s="121"/>
      <c r="F46" s="122"/>
      <c r="G46" s="122"/>
      <c r="H46" s="122"/>
      <c r="I46" s="122"/>
      <c r="J46" s="122"/>
      <c r="K46" s="122"/>
      <c r="L46" s="122"/>
      <c r="M46" s="90"/>
      <c r="N46" s="90"/>
      <c r="O46" s="90"/>
    </row>
    <row r="47" spans="2:15" ht="19.899999999999999" customHeight="1" thickBot="1" x14ac:dyDescent="0.35">
      <c r="B47" s="10"/>
      <c r="C47" s="101"/>
      <c r="D47" s="31"/>
      <c r="E47" s="32"/>
      <c r="F47" s="33"/>
      <c r="G47" s="33"/>
      <c r="H47" s="33"/>
      <c r="I47" s="33"/>
      <c r="J47" s="33"/>
      <c r="K47" s="33"/>
      <c r="L47" s="33"/>
      <c r="M47" s="33"/>
      <c r="N47" s="33"/>
      <c r="O47" s="33"/>
    </row>
    <row r="48" spans="2:15" ht="38.25" x14ac:dyDescent="0.3">
      <c r="B48" s="10"/>
      <c r="C48" s="101"/>
      <c r="D48" s="67"/>
      <c r="E48" s="68" t="s">
        <v>16</v>
      </c>
      <c r="F48" s="69" t="s">
        <v>165</v>
      </c>
      <c r="G48" s="10"/>
      <c r="H48" s="34"/>
      <c r="I48" s="10"/>
      <c r="J48" s="10"/>
      <c r="K48" s="10"/>
      <c r="L48" s="10"/>
      <c r="M48" s="10"/>
      <c r="N48" s="10"/>
      <c r="O48" s="10"/>
    </row>
    <row r="49" spans="2:16" x14ac:dyDescent="0.3">
      <c r="B49" s="10"/>
      <c r="C49" s="101"/>
      <c r="D49" s="70">
        <v>1</v>
      </c>
      <c r="E49" s="23" t="s">
        <v>166</v>
      </c>
      <c r="F49" s="78"/>
      <c r="G49" s="10"/>
      <c r="H49" s="34"/>
      <c r="I49" s="10"/>
      <c r="J49" s="10"/>
      <c r="K49" s="10"/>
      <c r="L49" s="10"/>
      <c r="M49" s="10"/>
      <c r="N49" s="10"/>
      <c r="O49" s="10"/>
    </row>
    <row r="50" spans="2:16" x14ac:dyDescent="0.3">
      <c r="B50" s="10"/>
      <c r="C50" s="101"/>
      <c r="D50" s="70">
        <v>2</v>
      </c>
      <c r="E50" s="23" t="s">
        <v>167</v>
      </c>
      <c r="F50" s="78"/>
      <c r="G50" s="10"/>
      <c r="H50" s="34"/>
      <c r="I50" s="10"/>
      <c r="J50" s="10"/>
      <c r="K50" s="10"/>
      <c r="L50" s="10"/>
      <c r="M50" s="10"/>
      <c r="N50" s="10"/>
      <c r="O50" s="10"/>
    </row>
    <row r="51" spans="2:16" x14ac:dyDescent="0.3">
      <c r="B51" s="10"/>
      <c r="C51" s="101"/>
      <c r="D51" s="70">
        <v>3</v>
      </c>
      <c r="E51" s="23" t="s">
        <v>168</v>
      </c>
      <c r="F51" s="78"/>
      <c r="G51" s="10"/>
      <c r="H51" s="34"/>
      <c r="I51" s="10"/>
      <c r="J51" s="10"/>
      <c r="K51" s="10"/>
      <c r="L51" s="10"/>
      <c r="M51" s="10"/>
      <c r="N51" s="10"/>
      <c r="O51" s="10"/>
    </row>
    <row r="52" spans="2:16" x14ac:dyDescent="0.3">
      <c r="B52" s="10"/>
      <c r="C52" s="101"/>
      <c r="D52" s="70">
        <v>4</v>
      </c>
      <c r="E52" s="23" t="s">
        <v>169</v>
      </c>
      <c r="F52" s="78"/>
      <c r="G52" s="10"/>
      <c r="H52" s="34"/>
      <c r="I52" s="10"/>
      <c r="J52" s="10"/>
      <c r="K52" s="10"/>
      <c r="L52" s="10"/>
      <c r="M52" s="10"/>
      <c r="N52" s="10"/>
      <c r="O52" s="10"/>
    </row>
    <row r="53" spans="2:16" ht="17.25" thickBot="1" x14ac:dyDescent="0.35">
      <c r="B53" s="10"/>
      <c r="C53" s="101"/>
      <c r="D53" s="79"/>
      <c r="E53" s="80"/>
      <c r="F53" s="221">
        <f>SUM(F49:F52)</f>
        <v>0</v>
      </c>
      <c r="G53" s="10"/>
      <c r="H53" s="34"/>
      <c r="I53" s="10"/>
      <c r="J53" s="10"/>
      <c r="K53" s="10"/>
      <c r="L53" s="10"/>
      <c r="M53" s="10"/>
      <c r="N53" s="10"/>
      <c r="O53" s="10"/>
    </row>
    <row r="54" spans="2:16" ht="17.25" thickBot="1" x14ac:dyDescent="0.35">
      <c r="B54" s="10"/>
      <c r="C54" s="101"/>
      <c r="D54" s="10"/>
      <c r="E54" s="10"/>
      <c r="F54" s="10"/>
      <c r="G54" s="10"/>
      <c r="H54" s="34"/>
      <c r="I54" s="10"/>
      <c r="J54" s="10"/>
      <c r="K54" s="10"/>
      <c r="L54" s="10"/>
      <c r="M54" s="10"/>
      <c r="N54" s="10"/>
      <c r="O54" s="10"/>
    </row>
    <row r="55" spans="2:16" ht="17.25" thickBot="1" x14ac:dyDescent="0.35">
      <c r="B55" s="10"/>
      <c r="C55" s="101"/>
      <c r="D55" s="268" t="s">
        <v>170</v>
      </c>
      <c r="E55" s="269"/>
      <c r="F55" s="76"/>
      <c r="G55" s="10"/>
      <c r="H55" s="34"/>
      <c r="I55" s="10"/>
      <c r="J55" s="10"/>
      <c r="K55" s="10"/>
      <c r="L55" s="10"/>
      <c r="M55" s="10"/>
      <c r="N55" s="10"/>
      <c r="O55" s="10"/>
    </row>
    <row r="56" spans="2:16" ht="17.25" thickBot="1" x14ac:dyDescent="0.35">
      <c r="B56" s="10"/>
      <c r="C56" s="101"/>
      <c r="D56" s="10"/>
      <c r="E56" s="10"/>
      <c r="F56" s="10"/>
      <c r="G56" s="10"/>
      <c r="H56" s="34"/>
      <c r="I56" s="10"/>
      <c r="J56" s="10"/>
      <c r="K56" s="10"/>
      <c r="L56" s="10"/>
      <c r="M56" s="10"/>
      <c r="N56" s="10"/>
      <c r="O56" s="10"/>
    </row>
    <row r="57" spans="2:16" s="37" customFormat="1" ht="29.25" customHeight="1" x14ac:dyDescent="0.3">
      <c r="B57" s="14"/>
      <c r="C57" s="104"/>
      <c r="D57" s="35" t="s">
        <v>93</v>
      </c>
      <c r="E57" s="36" t="s">
        <v>207</v>
      </c>
      <c r="F57" s="3" t="s">
        <v>95</v>
      </c>
      <c r="G57" s="14"/>
      <c r="H57" s="34"/>
      <c r="I57" s="10"/>
      <c r="J57" s="10"/>
      <c r="K57" s="10"/>
      <c r="L57" s="10"/>
      <c r="M57" s="14"/>
      <c r="N57" s="14"/>
      <c r="O57" s="14"/>
      <c r="P57" s="25"/>
    </row>
    <row r="58" spans="2:16" s="37" customFormat="1" ht="19.899999999999999" customHeight="1" x14ac:dyDescent="0.3">
      <c r="B58" s="14"/>
      <c r="C58" s="104"/>
      <c r="D58" s="130" t="s">
        <v>98</v>
      </c>
      <c r="E58" s="131" t="s">
        <v>99</v>
      </c>
      <c r="F58" s="222">
        <f>F59+F64</f>
        <v>0</v>
      </c>
      <c r="G58" s="14"/>
      <c r="H58" s="34"/>
      <c r="I58" s="10"/>
      <c r="J58" s="10"/>
      <c r="K58" s="10"/>
      <c r="L58" s="10"/>
      <c r="M58" s="14"/>
      <c r="N58" s="14"/>
      <c r="O58" s="14"/>
      <c r="P58" s="25"/>
    </row>
    <row r="59" spans="2:16" s="37" customFormat="1" ht="19.899999999999999" customHeight="1" x14ac:dyDescent="0.3">
      <c r="B59" s="14"/>
      <c r="C59" s="104"/>
      <c r="D59" s="75" t="s">
        <v>100</v>
      </c>
      <c r="E59" s="39" t="s">
        <v>101</v>
      </c>
      <c r="F59" s="223">
        <f>SUM(F60:F63)</f>
        <v>0</v>
      </c>
      <c r="G59" s="14"/>
      <c r="H59" s="34"/>
      <c r="I59" s="10"/>
      <c r="J59" s="10"/>
      <c r="K59" s="10"/>
      <c r="L59" s="10"/>
      <c r="M59" s="14"/>
      <c r="N59" s="14"/>
      <c r="O59" s="14"/>
      <c r="P59" s="25"/>
    </row>
    <row r="60" spans="2:16" s="37" customFormat="1" ht="31.9" customHeight="1" x14ac:dyDescent="0.3">
      <c r="B60" s="14"/>
      <c r="C60" s="104"/>
      <c r="D60" s="38" t="s">
        <v>172</v>
      </c>
      <c r="E60" s="40" t="s">
        <v>173</v>
      </c>
      <c r="F60" s="224">
        <f>$K$45*F49</f>
        <v>0</v>
      </c>
      <c r="G60" s="14"/>
      <c r="H60" s="34"/>
      <c r="I60" s="10"/>
      <c r="J60" s="10"/>
      <c r="K60" s="10"/>
      <c r="L60" s="10"/>
      <c r="M60" s="14"/>
      <c r="N60" s="14"/>
      <c r="O60" s="14"/>
      <c r="P60" s="25"/>
    </row>
    <row r="61" spans="2:16" s="37" customFormat="1" ht="31.9" customHeight="1" x14ac:dyDescent="0.3">
      <c r="B61" s="14"/>
      <c r="C61" s="104"/>
      <c r="D61" s="38" t="s">
        <v>174</v>
      </c>
      <c r="E61" s="40" t="s">
        <v>175</v>
      </c>
      <c r="F61" s="224">
        <f t="shared" ref="F61:F63" si="21">$K$45*F50</f>
        <v>0</v>
      </c>
      <c r="G61" s="14"/>
      <c r="H61" s="34"/>
      <c r="I61" s="10"/>
      <c r="J61" s="10"/>
      <c r="K61" s="10"/>
      <c r="L61" s="10"/>
      <c r="M61" s="14"/>
      <c r="N61" s="14"/>
      <c r="O61" s="14"/>
      <c r="P61" s="25"/>
    </row>
    <row r="62" spans="2:16" s="37" customFormat="1" ht="31.9" customHeight="1" x14ac:dyDescent="0.3">
      <c r="B62" s="14"/>
      <c r="C62" s="104"/>
      <c r="D62" s="38" t="s">
        <v>176</v>
      </c>
      <c r="E62" s="40" t="s">
        <v>177</v>
      </c>
      <c r="F62" s="224">
        <f t="shared" si="21"/>
        <v>0</v>
      </c>
      <c r="G62" s="14"/>
      <c r="H62" s="34"/>
      <c r="I62" s="10"/>
      <c r="J62" s="10"/>
      <c r="K62" s="10"/>
      <c r="L62" s="10"/>
      <c r="M62" s="14"/>
      <c r="N62" s="14"/>
      <c r="O62" s="14"/>
      <c r="P62" s="25"/>
    </row>
    <row r="63" spans="2:16" s="37" customFormat="1" ht="31.9" customHeight="1" x14ac:dyDescent="0.3">
      <c r="B63" s="14"/>
      <c r="C63" s="104"/>
      <c r="D63" s="38" t="s">
        <v>178</v>
      </c>
      <c r="E63" s="40" t="s">
        <v>179</v>
      </c>
      <c r="F63" s="224">
        <f t="shared" si="21"/>
        <v>0</v>
      </c>
      <c r="G63" s="14"/>
      <c r="H63" s="34"/>
      <c r="I63" s="10"/>
      <c r="J63" s="10"/>
      <c r="K63" s="10"/>
      <c r="L63" s="10"/>
      <c r="M63" s="14"/>
      <c r="N63" s="14"/>
      <c r="O63" s="14"/>
      <c r="P63" s="25"/>
    </row>
    <row r="64" spans="2:16" s="37" customFormat="1" ht="19.899999999999999" customHeight="1" x14ac:dyDescent="0.3">
      <c r="B64" s="14"/>
      <c r="C64" s="104"/>
      <c r="D64" s="75" t="s">
        <v>102</v>
      </c>
      <c r="E64" s="39" t="s">
        <v>180</v>
      </c>
      <c r="F64" s="223">
        <f>SUM(F65:F68)</f>
        <v>0</v>
      </c>
      <c r="G64" s="14"/>
      <c r="H64" s="34"/>
      <c r="I64" s="10"/>
      <c r="J64" s="10"/>
      <c r="K64" s="10"/>
      <c r="L64" s="10"/>
      <c r="M64" s="14"/>
      <c r="N64" s="14"/>
      <c r="O64" s="14"/>
      <c r="P64" s="25"/>
    </row>
    <row r="65" spans="2:16" s="37" customFormat="1" ht="31.9" customHeight="1" x14ac:dyDescent="0.3">
      <c r="B65" s="14"/>
      <c r="C65" s="104"/>
      <c r="D65" s="38" t="s">
        <v>181</v>
      </c>
      <c r="E65" s="40" t="s">
        <v>182</v>
      </c>
      <c r="F65" s="224">
        <f>$H$45*F49</f>
        <v>0</v>
      </c>
      <c r="G65" s="14"/>
      <c r="H65" s="34"/>
      <c r="I65" s="10"/>
      <c r="J65" s="10"/>
      <c r="K65" s="10"/>
      <c r="L65" s="10"/>
      <c r="M65" s="14"/>
      <c r="N65" s="14"/>
      <c r="O65" s="14"/>
      <c r="P65" s="25"/>
    </row>
    <row r="66" spans="2:16" s="37" customFormat="1" ht="31.9" customHeight="1" x14ac:dyDescent="0.3">
      <c r="B66" s="14"/>
      <c r="C66" s="104"/>
      <c r="D66" s="38" t="s">
        <v>183</v>
      </c>
      <c r="E66" s="40" t="s">
        <v>184</v>
      </c>
      <c r="F66" s="224">
        <f t="shared" ref="F66:F68" si="22">$H$45*F50</f>
        <v>0</v>
      </c>
      <c r="G66" s="14"/>
      <c r="H66" s="34"/>
      <c r="I66" s="10"/>
      <c r="J66" s="10"/>
      <c r="K66" s="10"/>
      <c r="L66" s="10"/>
      <c r="M66" s="14"/>
      <c r="N66" s="14"/>
      <c r="O66" s="14"/>
      <c r="P66" s="25"/>
    </row>
    <row r="67" spans="2:16" s="37" customFormat="1" ht="31.9" customHeight="1" x14ac:dyDescent="0.3">
      <c r="B67" s="14"/>
      <c r="C67" s="104"/>
      <c r="D67" s="38" t="s">
        <v>185</v>
      </c>
      <c r="E67" s="40" t="s">
        <v>186</v>
      </c>
      <c r="F67" s="224">
        <f t="shared" si="22"/>
        <v>0</v>
      </c>
      <c r="G67" s="14"/>
      <c r="H67" s="34"/>
      <c r="I67" s="10"/>
      <c r="J67" s="10"/>
      <c r="K67" s="10"/>
      <c r="L67" s="10"/>
      <c r="M67" s="14"/>
      <c r="N67" s="14"/>
      <c r="O67" s="14"/>
      <c r="P67" s="25"/>
    </row>
    <row r="68" spans="2:16" s="37" customFormat="1" ht="31.9" customHeight="1" x14ac:dyDescent="0.3">
      <c r="B68" s="14"/>
      <c r="C68" s="104"/>
      <c r="D68" s="38" t="s">
        <v>187</v>
      </c>
      <c r="E68" s="40" t="s">
        <v>188</v>
      </c>
      <c r="F68" s="224">
        <f t="shared" si="22"/>
        <v>0</v>
      </c>
      <c r="G68" s="14"/>
      <c r="H68" s="34"/>
      <c r="I68" s="10"/>
      <c r="J68" s="10"/>
      <c r="K68" s="10"/>
      <c r="L68" s="10"/>
      <c r="M68" s="14"/>
      <c r="N68" s="14"/>
      <c r="O68" s="14"/>
      <c r="P68" s="25"/>
    </row>
    <row r="69" spans="2:16" s="37" customFormat="1" ht="19.899999999999999" customHeight="1" x14ac:dyDescent="0.3">
      <c r="B69" s="14"/>
      <c r="C69" s="104"/>
      <c r="D69" s="75" t="s">
        <v>104</v>
      </c>
      <c r="E69" s="39" t="s">
        <v>105</v>
      </c>
      <c r="F69" s="223">
        <f>SUM(F70:F71)</f>
        <v>0</v>
      </c>
      <c r="G69" s="14"/>
      <c r="H69" s="34"/>
      <c r="I69" s="10"/>
      <c r="J69" s="10"/>
      <c r="K69" s="10"/>
      <c r="L69" s="10"/>
      <c r="M69" s="14"/>
      <c r="N69" s="14"/>
      <c r="O69" s="14"/>
      <c r="P69" s="25"/>
    </row>
    <row r="70" spans="2:16" s="37" customFormat="1" ht="19.899999999999999" customHeight="1" x14ac:dyDescent="0.3">
      <c r="B70" s="14"/>
      <c r="C70" s="104"/>
      <c r="D70" s="38" t="s">
        <v>189</v>
      </c>
      <c r="E70" s="40" t="s">
        <v>190</v>
      </c>
      <c r="F70" s="225">
        <f>'1-Input'!$F$25*F67+'1-Input'!F26*F68</f>
        <v>0</v>
      </c>
      <c r="G70" s="14"/>
      <c r="H70" s="34"/>
      <c r="I70" s="10"/>
      <c r="J70" s="10"/>
      <c r="K70" s="10"/>
      <c r="L70" s="10"/>
      <c r="M70" s="14"/>
      <c r="N70" s="14"/>
      <c r="O70" s="14"/>
      <c r="P70" s="25"/>
    </row>
    <row r="71" spans="2:16" s="37" customFormat="1" ht="21" customHeight="1" x14ac:dyDescent="0.3">
      <c r="B71" s="14"/>
      <c r="C71" s="104"/>
      <c r="D71" s="38" t="s">
        <v>191</v>
      </c>
      <c r="E71" s="40" t="s">
        <v>113</v>
      </c>
      <c r="F71" s="224">
        <f>'1-Input'!F34*F62+'1-Input'!F35*F63</f>
        <v>0</v>
      </c>
      <c r="G71" s="14"/>
      <c r="H71" s="14"/>
      <c r="I71" s="14"/>
      <c r="J71" s="14"/>
      <c r="K71" s="14"/>
      <c r="L71" s="14"/>
      <c r="M71" s="14"/>
      <c r="N71" s="14"/>
      <c r="O71" s="14"/>
      <c r="P71" s="25"/>
    </row>
    <row r="72" spans="2:16" s="37" customFormat="1" ht="21" customHeight="1" x14ac:dyDescent="0.3">
      <c r="B72" s="14"/>
      <c r="C72" s="104"/>
      <c r="D72" s="75" t="s">
        <v>114</v>
      </c>
      <c r="E72" s="39" t="s">
        <v>192</v>
      </c>
      <c r="F72" s="223">
        <f>SUM(F73:F74)</f>
        <v>0</v>
      </c>
      <c r="G72" s="14"/>
      <c r="H72" s="14"/>
      <c r="I72" s="14"/>
      <c r="J72" s="14"/>
      <c r="K72" s="14"/>
      <c r="L72" s="14"/>
      <c r="M72" s="14"/>
      <c r="N72" s="14"/>
      <c r="O72" s="14"/>
      <c r="P72" s="25"/>
    </row>
    <row r="73" spans="2:16" s="37" customFormat="1" ht="21.6" customHeight="1" x14ac:dyDescent="0.3">
      <c r="B73" s="14"/>
      <c r="C73" s="104"/>
      <c r="D73" s="73" t="s">
        <v>116</v>
      </c>
      <c r="E73" s="40" t="s">
        <v>193</v>
      </c>
      <c r="F73" s="226">
        <f>'1-Input'!$E$23*F65+'1-Input'!$E$25*F67</f>
        <v>0</v>
      </c>
      <c r="G73" s="14"/>
      <c r="H73" s="14"/>
      <c r="I73" s="14"/>
      <c r="J73" s="14"/>
      <c r="K73" s="14"/>
      <c r="L73" s="14"/>
      <c r="M73" s="14"/>
      <c r="N73" s="14"/>
      <c r="O73" s="14"/>
      <c r="P73" s="25"/>
    </row>
    <row r="74" spans="2:16" s="37" customFormat="1" ht="21.6" customHeight="1" x14ac:dyDescent="0.3">
      <c r="B74" s="14"/>
      <c r="C74" s="104"/>
      <c r="D74" s="73" t="s">
        <v>120</v>
      </c>
      <c r="E74" s="40" t="s">
        <v>194</v>
      </c>
      <c r="F74" s="226">
        <f>'1-Input'!$E$32*F60+'1-Input'!$E$34*F62</f>
        <v>0</v>
      </c>
      <c r="G74" s="14"/>
      <c r="H74" s="14"/>
      <c r="I74" s="14"/>
      <c r="J74" s="14"/>
      <c r="K74" s="14"/>
      <c r="L74" s="14"/>
      <c r="M74" s="14"/>
      <c r="N74" s="14"/>
      <c r="O74" s="14"/>
      <c r="P74" s="25"/>
    </row>
    <row r="75" spans="2:16" s="37" customFormat="1" ht="22.15" customHeight="1" x14ac:dyDescent="0.3">
      <c r="B75" s="14"/>
      <c r="C75" s="104"/>
      <c r="D75" s="74" t="s">
        <v>122</v>
      </c>
      <c r="E75" s="39" t="s">
        <v>123</v>
      </c>
      <c r="F75" s="227">
        <f>SUM(F76:F77)</f>
        <v>0</v>
      </c>
      <c r="G75" s="14"/>
      <c r="H75" s="14"/>
      <c r="I75" s="14"/>
      <c r="J75" s="14"/>
      <c r="K75" s="14"/>
      <c r="L75" s="14"/>
      <c r="M75" s="14"/>
      <c r="N75" s="14"/>
      <c r="O75" s="14"/>
      <c r="P75" s="25"/>
    </row>
    <row r="76" spans="2:16" s="37" customFormat="1" ht="22.15" customHeight="1" x14ac:dyDescent="0.3">
      <c r="B76" s="14"/>
      <c r="C76" s="104"/>
      <c r="D76" s="73" t="s">
        <v>195</v>
      </c>
      <c r="E76" s="114" t="s">
        <v>196</v>
      </c>
      <c r="F76" s="226">
        <f>F66-F80</f>
        <v>0</v>
      </c>
      <c r="G76" s="14"/>
      <c r="H76" s="14"/>
      <c r="I76" s="14"/>
      <c r="J76" s="14"/>
      <c r="K76" s="14"/>
      <c r="L76" s="14"/>
      <c r="M76" s="14"/>
      <c r="N76" s="14"/>
      <c r="O76" s="14"/>
      <c r="P76" s="25"/>
    </row>
    <row r="77" spans="2:16" s="37" customFormat="1" ht="22.15" customHeight="1" x14ac:dyDescent="0.3">
      <c r="B77" s="14"/>
      <c r="C77" s="104"/>
      <c r="D77" s="73" t="s">
        <v>197</v>
      </c>
      <c r="E77" s="114" t="s">
        <v>198</v>
      </c>
      <c r="F77" s="226">
        <f>F61</f>
        <v>0</v>
      </c>
      <c r="G77" s="14"/>
      <c r="H77" s="14"/>
      <c r="I77" s="14"/>
      <c r="J77" s="14"/>
      <c r="K77" s="14"/>
      <c r="L77" s="14"/>
      <c r="M77" s="14"/>
      <c r="N77" s="14"/>
      <c r="O77" s="14"/>
      <c r="P77" s="25"/>
    </row>
    <row r="78" spans="2:16" s="37" customFormat="1" ht="19.899999999999999" customHeight="1" x14ac:dyDescent="0.3">
      <c r="B78" s="14"/>
      <c r="C78" s="104"/>
      <c r="D78" s="74" t="s">
        <v>130</v>
      </c>
      <c r="E78" s="110" t="s">
        <v>131</v>
      </c>
      <c r="F78" s="228">
        <f>SUM(F79:F81)</f>
        <v>0</v>
      </c>
      <c r="G78" s="87"/>
      <c r="H78" s="14"/>
      <c r="I78" s="41"/>
      <c r="J78" s="14"/>
      <c r="K78" s="14"/>
      <c r="L78" s="14"/>
      <c r="M78" s="14"/>
      <c r="N78" s="14"/>
      <c r="O78" s="14"/>
      <c r="P78" s="25"/>
    </row>
    <row r="79" spans="2:16" s="37" customFormat="1" ht="27.6" customHeight="1" thickBot="1" x14ac:dyDescent="0.35">
      <c r="B79" s="14"/>
      <c r="C79" s="104"/>
      <c r="D79" s="38" t="s">
        <v>199</v>
      </c>
      <c r="E79" s="111" t="s">
        <v>200</v>
      </c>
      <c r="F79" s="225">
        <f>'1-Input'!$I$25*F67+'1-Input'!$I$26*F68</f>
        <v>0</v>
      </c>
      <c r="G79" s="14"/>
      <c r="H79" s="14"/>
      <c r="I79" s="41"/>
      <c r="J79" s="14"/>
      <c r="K79" s="14"/>
      <c r="L79" s="14"/>
      <c r="M79" s="14"/>
      <c r="N79" s="14"/>
      <c r="O79" s="14"/>
      <c r="P79" s="25"/>
    </row>
    <row r="80" spans="2:16" s="37" customFormat="1" ht="19.899999999999999" customHeight="1" thickBot="1" x14ac:dyDescent="0.35">
      <c r="B80" s="14"/>
      <c r="C80" s="104"/>
      <c r="D80" s="38" t="s">
        <v>201</v>
      </c>
      <c r="E80" s="129" t="s">
        <v>135</v>
      </c>
      <c r="F80" s="233"/>
      <c r="G80" s="88" t="str">
        <f>IFERROR(IF(AND(F80/F55/eur&lt;=100000,F80&lt;='1-Input'!I24*'8-Buget comp 6'!F50*'8-Buget comp 6'!F64),"OK","ERROR"),"")</f>
        <v/>
      </c>
      <c r="H80" s="14"/>
      <c r="I80" s="41"/>
      <c r="J80" s="14"/>
      <c r="K80" s="14"/>
      <c r="L80" s="14"/>
      <c r="M80" s="14"/>
      <c r="N80" s="14"/>
      <c r="O80" s="14"/>
      <c r="P80" s="25"/>
    </row>
    <row r="81" spans="2:16" s="37" customFormat="1" ht="19.899999999999999" customHeight="1" thickBot="1" x14ac:dyDescent="0.35">
      <c r="B81" s="14"/>
      <c r="C81" s="104"/>
      <c r="D81" s="113" t="s">
        <v>202</v>
      </c>
      <c r="E81" s="112" t="s">
        <v>138</v>
      </c>
      <c r="F81" s="229">
        <f>'1-Input'!$G$25*F67+'1-Input'!$G$26*F68</f>
        <v>0</v>
      </c>
      <c r="G81" s="14"/>
      <c r="H81" s="14"/>
      <c r="I81" s="41"/>
      <c r="J81" s="14"/>
      <c r="K81" s="14"/>
      <c r="L81" s="14"/>
      <c r="M81" s="14"/>
      <c r="N81" s="14"/>
      <c r="O81" s="14"/>
      <c r="P81" s="25"/>
    </row>
    <row r="82" spans="2:16" x14ac:dyDescent="0.3">
      <c r="B82" s="10"/>
      <c r="C82" s="101"/>
      <c r="D82" s="10"/>
      <c r="E82" s="10"/>
      <c r="F82" s="10"/>
      <c r="G82" s="14"/>
      <c r="H82" s="10"/>
      <c r="I82" s="10"/>
      <c r="J82" s="10"/>
      <c r="K82" s="10"/>
      <c r="L82" s="10"/>
      <c r="M82" s="10"/>
      <c r="N82" s="10"/>
      <c r="O82" s="10"/>
    </row>
    <row r="83" spans="2:16" x14ac:dyDescent="0.3">
      <c r="B83" s="10"/>
      <c r="C83" s="101"/>
      <c r="D83" s="10"/>
      <c r="E83" s="10"/>
      <c r="F83" s="10"/>
      <c r="G83" s="10"/>
      <c r="H83" s="10"/>
      <c r="I83" s="10"/>
      <c r="J83" s="10"/>
      <c r="K83" s="10"/>
      <c r="L83" s="10"/>
      <c r="M83" s="10"/>
      <c r="N83" s="10"/>
      <c r="O83" s="10"/>
    </row>
  </sheetData>
  <sheetProtection algorithmName="SHA-512" hashValue="g8de2A1ZD8ljkeIG6l4c4RnFjQjb0e+Rg2wO6bBGU3w8VCzLGBBYItaIM1uNWj+Cm4Z8kGCh2mbitRVjpc7/Rg==" saltValue="UTAklv0KtfdlIgyZ3bFNIA==" spinCount="100000" sheet="1" selectLockedCells="1"/>
  <mergeCells count="22">
    <mergeCell ref="E40:L40"/>
    <mergeCell ref="E8:E9"/>
    <mergeCell ref="F8:G8"/>
    <mergeCell ref="H8:H9"/>
    <mergeCell ref="I8:J8"/>
    <mergeCell ref="C5:D5"/>
    <mergeCell ref="B3:O3"/>
    <mergeCell ref="N8:N9"/>
    <mergeCell ref="C10:L10"/>
    <mergeCell ref="E11:L11"/>
    <mergeCell ref="D55:E55"/>
    <mergeCell ref="E19:L19"/>
    <mergeCell ref="C28:D28"/>
    <mergeCell ref="E30:L30"/>
    <mergeCell ref="E36:L36"/>
    <mergeCell ref="D44:E44"/>
    <mergeCell ref="D45:E45"/>
    <mergeCell ref="E16:L16"/>
    <mergeCell ref="K8:K9"/>
    <mergeCell ref="L8:L9"/>
    <mergeCell ref="C8:C9"/>
    <mergeCell ref="D8:D9"/>
  </mergeCells>
  <conditionalFormatting sqref="G80">
    <cfRule type="cellIs" dxfId="19" priority="1" operator="equal">
      <formula>"OK"</formula>
    </cfRule>
    <cfRule type="cellIs" dxfId="18" priority="2" operator="equal">
      <formula>"ERROR"</formula>
    </cfRule>
  </conditionalFormatting>
  <conditionalFormatting sqref="N27:N28">
    <cfRule type="cellIs" dxfId="17" priority="3" operator="equal">
      <formula>"NO"</formula>
    </cfRule>
    <cfRule type="cellIs" dxfId="16" priority="4" operator="equal">
      <formula>"OK"</formula>
    </cfRule>
  </conditionalFormatting>
  <pageMargins left="0.31496062992125984" right="0.31496062992125984" top="0.35433070866141736" bottom="0.35433070866141736" header="0.31496062992125984" footer="0.31496062992125984"/>
  <pageSetup scale="47" orientation="landscape" r:id="rId1"/>
  <rowBreaks count="1" manualBreakCount="1">
    <brk id="55" min="1" max="12"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96C369-A37E-4FD7-96E4-43628D07EFD3}">
  <dimension ref="B2:P83"/>
  <sheetViews>
    <sheetView view="pageBreakPreview" topLeftCell="B26" zoomScaleNormal="100" zoomScaleSheetLayoutView="100" workbookViewId="0">
      <selection activeCell="L48" sqref="L48"/>
    </sheetView>
  </sheetViews>
  <sheetFormatPr defaultColWidth="8.7109375" defaultRowHeight="16.5" x14ac:dyDescent="0.3"/>
  <cols>
    <col min="1" max="2" width="5.5703125" style="25" customWidth="1"/>
    <col min="3" max="3" width="10.7109375" style="105" customWidth="1"/>
    <col min="4" max="4" width="14.28515625" style="25" customWidth="1"/>
    <col min="5" max="5" width="52.5703125" style="25" customWidth="1"/>
    <col min="6" max="6" width="14.28515625" style="25" customWidth="1"/>
    <col min="7" max="7" width="13.5703125" style="25" customWidth="1"/>
    <col min="8" max="8" width="14.5703125" style="25" customWidth="1"/>
    <col min="9" max="9" width="15.5703125" style="25" customWidth="1"/>
    <col min="10" max="10" width="15" style="25" customWidth="1"/>
    <col min="11" max="12" width="13.42578125" style="25" customWidth="1"/>
    <col min="13" max="13" width="4.28515625" style="25" customWidth="1"/>
    <col min="14" max="14" width="13" style="25" customWidth="1"/>
    <col min="15" max="15" width="4.28515625" style="25" customWidth="1"/>
    <col min="16" max="16" width="0.28515625" style="25" customWidth="1"/>
    <col min="17" max="16384" width="8.7109375" style="25"/>
  </cols>
  <sheetData>
    <row r="2" spans="2:15" ht="8.65" customHeight="1" x14ac:dyDescent="0.3">
      <c r="B2" s="10"/>
      <c r="C2" s="101"/>
      <c r="D2" s="10"/>
      <c r="E2" s="10"/>
      <c r="F2" s="10"/>
      <c r="G2" s="10"/>
      <c r="H2" s="10"/>
      <c r="I2" s="10"/>
      <c r="J2" s="10"/>
      <c r="K2" s="10"/>
      <c r="L2" s="10"/>
      <c r="M2" s="10"/>
      <c r="N2" s="10"/>
      <c r="O2" s="10"/>
    </row>
    <row r="3" spans="2:15" ht="52.15" customHeight="1" x14ac:dyDescent="0.3">
      <c r="B3" s="296"/>
      <c r="C3" s="296"/>
      <c r="D3" s="296"/>
      <c r="E3" s="296"/>
      <c r="F3" s="296"/>
      <c r="G3" s="296"/>
      <c r="H3" s="296"/>
      <c r="I3" s="296"/>
      <c r="J3" s="296"/>
      <c r="K3" s="296"/>
      <c r="L3" s="296"/>
      <c r="M3" s="296"/>
      <c r="N3" s="296"/>
      <c r="O3" s="296"/>
    </row>
    <row r="4" spans="2:15" ht="17.25" thickBot="1" x14ac:dyDescent="0.35">
      <c r="B4" s="10"/>
      <c r="C4" s="101"/>
      <c r="D4" s="10"/>
      <c r="E4" s="10"/>
      <c r="F4" s="10"/>
      <c r="G4" s="10"/>
      <c r="H4" s="10"/>
      <c r="I4" s="10"/>
      <c r="J4" s="10"/>
      <c r="K4" s="10"/>
      <c r="L4" s="10"/>
      <c r="M4" s="10"/>
      <c r="N4" s="10"/>
      <c r="O4" s="10"/>
    </row>
    <row r="5" spans="2:15" ht="33" customHeight="1" thickBot="1" x14ac:dyDescent="0.35">
      <c r="B5" s="10"/>
      <c r="C5" s="293" t="s">
        <v>148</v>
      </c>
      <c r="D5" s="294"/>
      <c r="E5" s="133"/>
      <c r="F5" s="10"/>
      <c r="G5" s="10"/>
      <c r="H5" s="10"/>
      <c r="I5" s="10"/>
      <c r="J5" s="10"/>
      <c r="K5" s="10"/>
      <c r="L5" s="10"/>
      <c r="M5" s="10"/>
      <c r="N5" s="10"/>
      <c r="O5" s="10"/>
    </row>
    <row r="6" spans="2:15" x14ac:dyDescent="0.3">
      <c r="B6" s="10"/>
      <c r="C6" s="101"/>
      <c r="D6" s="10"/>
      <c r="E6" s="10"/>
      <c r="F6" s="10"/>
      <c r="G6" s="10"/>
      <c r="H6" s="10"/>
      <c r="I6" s="10"/>
      <c r="J6" s="10"/>
      <c r="K6" s="10"/>
      <c r="L6" s="10"/>
      <c r="M6" s="10"/>
      <c r="N6" s="10"/>
      <c r="O6" s="10"/>
    </row>
    <row r="7" spans="2:15" ht="17.25" thickBot="1" x14ac:dyDescent="0.35">
      <c r="B7" s="10"/>
      <c r="C7" s="101"/>
      <c r="D7" s="10"/>
      <c r="E7" s="10"/>
      <c r="F7" s="10"/>
      <c r="G7" s="10"/>
      <c r="H7" s="10"/>
      <c r="I7" s="10"/>
      <c r="J7" s="10"/>
      <c r="K7" s="10"/>
      <c r="L7" s="10"/>
      <c r="M7" s="10"/>
      <c r="N7" s="10"/>
      <c r="O7" s="10"/>
    </row>
    <row r="8" spans="2:15" ht="24" customHeight="1" x14ac:dyDescent="0.3">
      <c r="B8" s="10"/>
      <c r="C8" s="261" t="s">
        <v>149</v>
      </c>
      <c r="D8" s="288" t="s">
        <v>31</v>
      </c>
      <c r="E8" s="290" t="s">
        <v>32</v>
      </c>
      <c r="F8" s="292" t="s">
        <v>33</v>
      </c>
      <c r="G8" s="292"/>
      <c r="H8" s="276" t="s">
        <v>34</v>
      </c>
      <c r="I8" s="292" t="s">
        <v>35</v>
      </c>
      <c r="J8" s="292"/>
      <c r="K8" s="276" t="s">
        <v>36</v>
      </c>
      <c r="L8" s="259" t="s">
        <v>37</v>
      </c>
      <c r="M8" s="10"/>
      <c r="N8" s="259" t="s">
        <v>150</v>
      </c>
      <c r="O8" s="10"/>
    </row>
    <row r="9" spans="2:15" ht="36.6" customHeight="1" thickBot="1" x14ac:dyDescent="0.35">
      <c r="B9" s="10"/>
      <c r="C9" s="262"/>
      <c r="D9" s="289"/>
      <c r="E9" s="291"/>
      <c r="F9" s="106" t="s">
        <v>38</v>
      </c>
      <c r="G9" s="106" t="s">
        <v>39</v>
      </c>
      <c r="H9" s="277"/>
      <c r="I9" s="106" t="s">
        <v>38</v>
      </c>
      <c r="J9" s="106" t="s">
        <v>40</v>
      </c>
      <c r="K9" s="277"/>
      <c r="L9" s="260"/>
      <c r="M9" s="10"/>
      <c r="N9" s="260"/>
      <c r="O9" s="10"/>
    </row>
    <row r="10" spans="2:15" ht="26.65" customHeight="1" thickBot="1" x14ac:dyDescent="0.35">
      <c r="B10" s="10"/>
      <c r="C10" s="265" t="s">
        <v>41</v>
      </c>
      <c r="D10" s="266"/>
      <c r="E10" s="266"/>
      <c r="F10" s="266"/>
      <c r="G10" s="266"/>
      <c r="H10" s="266"/>
      <c r="I10" s="266"/>
      <c r="J10" s="266"/>
      <c r="K10" s="266"/>
      <c r="L10" s="267"/>
      <c r="M10" s="10"/>
      <c r="N10" s="10"/>
      <c r="O10" s="10"/>
    </row>
    <row r="11" spans="2:15" ht="24.6" customHeight="1" x14ac:dyDescent="0.3">
      <c r="B11" s="10"/>
      <c r="C11" s="107" t="s">
        <v>151</v>
      </c>
      <c r="D11" s="108"/>
      <c r="E11" s="278" t="s">
        <v>42</v>
      </c>
      <c r="F11" s="279"/>
      <c r="G11" s="279"/>
      <c r="H11" s="279"/>
      <c r="I11" s="279"/>
      <c r="J11" s="279"/>
      <c r="K11" s="279"/>
      <c r="L11" s="280"/>
      <c r="M11" s="10"/>
      <c r="N11" s="10"/>
      <c r="O11" s="10"/>
    </row>
    <row r="12" spans="2:15" ht="19.149999999999999" customHeight="1" x14ac:dyDescent="0.3">
      <c r="B12" s="10"/>
      <c r="C12" s="116" t="s">
        <v>43</v>
      </c>
      <c r="D12" s="97" t="s">
        <v>43</v>
      </c>
      <c r="E12" s="62" t="s">
        <v>44</v>
      </c>
      <c r="F12" s="1"/>
      <c r="G12" s="1"/>
      <c r="H12" s="91">
        <f t="shared" ref="H12:H14" si="0">F12+G12</f>
        <v>0</v>
      </c>
      <c r="I12" s="1"/>
      <c r="J12" s="1"/>
      <c r="K12" s="91">
        <f t="shared" ref="K12:K14" si="1">I12+J12</f>
        <v>0</v>
      </c>
      <c r="L12" s="92">
        <f t="shared" ref="L12:L14" si="2">H12+K12</f>
        <v>0</v>
      </c>
      <c r="M12" s="2"/>
      <c r="N12" s="2"/>
      <c r="O12" s="2"/>
    </row>
    <row r="13" spans="2:15" ht="31.15" customHeight="1" x14ac:dyDescent="0.3">
      <c r="B13" s="10"/>
      <c r="C13" s="116" t="s">
        <v>45</v>
      </c>
      <c r="D13" s="97" t="s">
        <v>45</v>
      </c>
      <c r="E13" s="62" t="s">
        <v>46</v>
      </c>
      <c r="F13" s="1"/>
      <c r="G13" s="1"/>
      <c r="H13" s="91">
        <f t="shared" si="0"/>
        <v>0</v>
      </c>
      <c r="I13" s="1"/>
      <c r="J13" s="1"/>
      <c r="K13" s="91">
        <f t="shared" si="1"/>
        <v>0</v>
      </c>
      <c r="L13" s="92">
        <f t="shared" si="2"/>
        <v>0</v>
      </c>
      <c r="M13" s="2"/>
      <c r="N13" s="2"/>
      <c r="O13" s="2"/>
    </row>
    <row r="14" spans="2:15" ht="31.15" customHeight="1" x14ac:dyDescent="0.3">
      <c r="B14" s="10"/>
      <c r="C14" s="116" t="s">
        <v>47</v>
      </c>
      <c r="D14" s="97" t="s">
        <v>47</v>
      </c>
      <c r="E14" s="62" t="s">
        <v>48</v>
      </c>
      <c r="F14" s="1"/>
      <c r="G14" s="1"/>
      <c r="H14" s="91">
        <f t="shared" si="0"/>
        <v>0</v>
      </c>
      <c r="I14" s="1"/>
      <c r="J14" s="1"/>
      <c r="K14" s="91">
        <f t="shared" si="1"/>
        <v>0</v>
      </c>
      <c r="L14" s="92">
        <f t="shared" si="2"/>
        <v>0</v>
      </c>
      <c r="M14" s="2"/>
      <c r="N14" s="2"/>
      <c r="O14" s="2"/>
    </row>
    <row r="15" spans="2:15" ht="18.600000000000001" customHeight="1" x14ac:dyDescent="0.3">
      <c r="B15" s="10"/>
      <c r="C15" s="103"/>
      <c r="D15" s="98"/>
      <c r="E15" s="29" t="s">
        <v>152</v>
      </c>
      <c r="F15" s="94">
        <f>SUM(F12:F14)</f>
        <v>0</v>
      </c>
      <c r="G15" s="94">
        <f t="shared" ref="G15:L15" si="3">SUM(G12:G14)</f>
        <v>0</v>
      </c>
      <c r="H15" s="94">
        <f t="shared" si="3"/>
        <v>0</v>
      </c>
      <c r="I15" s="94">
        <f t="shared" si="3"/>
        <v>0</v>
      </c>
      <c r="J15" s="94">
        <f t="shared" si="3"/>
        <v>0</v>
      </c>
      <c r="K15" s="94">
        <f t="shared" si="3"/>
        <v>0</v>
      </c>
      <c r="L15" s="95">
        <f t="shared" si="3"/>
        <v>0</v>
      </c>
      <c r="M15" s="90"/>
      <c r="N15" s="90"/>
      <c r="O15" s="90"/>
    </row>
    <row r="16" spans="2:15" ht="19.899999999999999" customHeight="1" x14ac:dyDescent="0.3">
      <c r="B16" s="10"/>
      <c r="C16" s="102" t="s">
        <v>153</v>
      </c>
      <c r="D16" s="96"/>
      <c r="E16" s="273" t="s">
        <v>50</v>
      </c>
      <c r="F16" s="274"/>
      <c r="G16" s="274"/>
      <c r="H16" s="274"/>
      <c r="I16" s="274"/>
      <c r="J16" s="274"/>
      <c r="K16" s="274"/>
      <c r="L16" s="275"/>
      <c r="M16" s="64"/>
      <c r="N16" s="64"/>
      <c r="O16" s="64"/>
    </row>
    <row r="17" spans="2:15" ht="19.899999999999999" customHeight="1" x14ac:dyDescent="0.3">
      <c r="B17" s="10"/>
      <c r="C17" s="116" t="s">
        <v>51</v>
      </c>
      <c r="D17" s="99" t="s">
        <v>154</v>
      </c>
      <c r="E17" s="30" t="s">
        <v>52</v>
      </c>
      <c r="F17" s="1"/>
      <c r="G17" s="1"/>
      <c r="H17" s="91">
        <f>F17+G17</f>
        <v>0</v>
      </c>
      <c r="I17" s="1"/>
      <c r="J17" s="1"/>
      <c r="K17" s="91">
        <f>I17+J17</f>
        <v>0</v>
      </c>
      <c r="L17" s="92">
        <f>H17+K17</f>
        <v>0</v>
      </c>
      <c r="M17" s="2"/>
      <c r="N17" s="2"/>
      <c r="O17" s="2"/>
    </row>
    <row r="18" spans="2:15" ht="20.65" customHeight="1" x14ac:dyDescent="0.3">
      <c r="B18" s="10"/>
      <c r="C18" s="103"/>
      <c r="D18" s="99"/>
      <c r="E18" s="93" t="s">
        <v>155</v>
      </c>
      <c r="F18" s="94">
        <f>SUM(F17:F17)</f>
        <v>0</v>
      </c>
      <c r="G18" s="94">
        <f>SUM(G17:G17)</f>
        <v>0</v>
      </c>
      <c r="H18" s="94">
        <f>F18+G18</f>
        <v>0</v>
      </c>
      <c r="I18" s="94">
        <f>SUM(I17:I17)</f>
        <v>0</v>
      </c>
      <c r="J18" s="94">
        <f>SUM(J17:J17)</f>
        <v>0</v>
      </c>
      <c r="K18" s="94">
        <f>I18+J18</f>
        <v>0</v>
      </c>
      <c r="L18" s="95">
        <f>H18+K18</f>
        <v>0</v>
      </c>
      <c r="M18" s="90"/>
      <c r="N18" s="90"/>
      <c r="O18" s="90"/>
    </row>
    <row r="19" spans="2:15" ht="19.899999999999999" customHeight="1" x14ac:dyDescent="0.3">
      <c r="B19" s="10"/>
      <c r="C19" s="102" t="s">
        <v>156</v>
      </c>
      <c r="D19" s="96"/>
      <c r="E19" s="270" t="s">
        <v>54</v>
      </c>
      <c r="F19" s="271"/>
      <c r="G19" s="271"/>
      <c r="H19" s="271"/>
      <c r="I19" s="271"/>
      <c r="J19" s="271"/>
      <c r="K19" s="271"/>
      <c r="L19" s="272"/>
      <c r="M19" s="64"/>
      <c r="N19" s="64"/>
      <c r="O19" s="64"/>
    </row>
    <row r="20" spans="2:15" ht="19.899999999999999" customHeight="1" x14ac:dyDescent="0.3">
      <c r="B20" s="10"/>
      <c r="C20" s="116" t="s">
        <v>55</v>
      </c>
      <c r="D20" s="100" t="s">
        <v>55</v>
      </c>
      <c r="E20" s="28" t="s">
        <v>56</v>
      </c>
      <c r="F20" s="1"/>
      <c r="G20" s="1"/>
      <c r="H20" s="91">
        <f t="shared" ref="H20:H27" si="4">F20+G20</f>
        <v>0</v>
      </c>
      <c r="I20" s="1"/>
      <c r="J20" s="1"/>
      <c r="K20" s="91">
        <f t="shared" ref="K20:K27" si="5">I20+J20</f>
        <v>0</v>
      </c>
      <c r="L20" s="92">
        <f t="shared" ref="L20:L27" si="6">H20+K20</f>
        <v>0</v>
      </c>
      <c r="M20" s="2"/>
      <c r="N20" s="2"/>
      <c r="O20" s="2"/>
    </row>
    <row r="21" spans="2:15" ht="19.899999999999999" customHeight="1" x14ac:dyDescent="0.3">
      <c r="B21" s="10"/>
      <c r="C21" s="116" t="s">
        <v>57</v>
      </c>
      <c r="D21" s="100" t="s">
        <v>57</v>
      </c>
      <c r="E21" s="28" t="s">
        <v>58</v>
      </c>
      <c r="F21" s="1"/>
      <c r="G21" s="1"/>
      <c r="H21" s="91">
        <f t="shared" si="4"/>
        <v>0</v>
      </c>
      <c r="I21" s="1"/>
      <c r="J21" s="1"/>
      <c r="K21" s="91">
        <f t="shared" si="5"/>
        <v>0</v>
      </c>
      <c r="L21" s="92">
        <f t="shared" si="6"/>
        <v>0</v>
      </c>
      <c r="M21" s="2"/>
      <c r="N21" s="2"/>
      <c r="O21" s="2"/>
    </row>
    <row r="22" spans="2:15" ht="19.899999999999999" customHeight="1" x14ac:dyDescent="0.3">
      <c r="B22" s="10"/>
      <c r="C22" s="116" t="s">
        <v>59</v>
      </c>
      <c r="D22" s="100" t="s">
        <v>59</v>
      </c>
      <c r="E22" s="28" t="s">
        <v>60</v>
      </c>
      <c r="F22" s="1"/>
      <c r="G22" s="1"/>
      <c r="H22" s="91">
        <f t="shared" si="4"/>
        <v>0</v>
      </c>
      <c r="I22" s="1"/>
      <c r="J22" s="1"/>
      <c r="K22" s="91">
        <f t="shared" si="5"/>
        <v>0</v>
      </c>
      <c r="L22" s="92">
        <f t="shared" si="6"/>
        <v>0</v>
      </c>
      <c r="M22" s="2"/>
      <c r="N22" s="2"/>
      <c r="O22" s="2"/>
    </row>
    <row r="23" spans="2:15" ht="27" customHeight="1" x14ac:dyDescent="0.3">
      <c r="B23" s="10"/>
      <c r="C23" s="116" t="s">
        <v>61</v>
      </c>
      <c r="D23" s="100" t="s">
        <v>61</v>
      </c>
      <c r="E23" s="28" t="s">
        <v>62</v>
      </c>
      <c r="F23" s="1"/>
      <c r="G23" s="1"/>
      <c r="H23" s="91">
        <f t="shared" si="4"/>
        <v>0</v>
      </c>
      <c r="I23" s="1"/>
      <c r="J23" s="1"/>
      <c r="K23" s="91">
        <f t="shared" si="5"/>
        <v>0</v>
      </c>
      <c r="L23" s="92">
        <f t="shared" si="6"/>
        <v>0</v>
      </c>
      <c r="M23" s="2"/>
      <c r="N23" s="2"/>
      <c r="O23" s="2"/>
    </row>
    <row r="24" spans="2:15" ht="19.899999999999999" customHeight="1" x14ac:dyDescent="0.3">
      <c r="B24" s="10"/>
      <c r="C24" s="116" t="s">
        <v>63</v>
      </c>
      <c r="D24" s="100" t="s">
        <v>63</v>
      </c>
      <c r="E24" s="28" t="s">
        <v>64</v>
      </c>
      <c r="F24" s="1"/>
      <c r="G24" s="1"/>
      <c r="H24" s="91">
        <f t="shared" si="4"/>
        <v>0</v>
      </c>
      <c r="I24" s="1"/>
      <c r="J24" s="1"/>
      <c r="K24" s="91">
        <f t="shared" si="5"/>
        <v>0</v>
      </c>
      <c r="L24" s="92">
        <f t="shared" si="6"/>
        <v>0</v>
      </c>
      <c r="M24" s="2"/>
      <c r="N24" s="2"/>
      <c r="O24" s="2"/>
    </row>
    <row r="25" spans="2:15" ht="19.899999999999999" customHeight="1" x14ac:dyDescent="0.3">
      <c r="B25" s="10"/>
      <c r="C25" s="116" t="s">
        <v>65</v>
      </c>
      <c r="D25" s="100" t="s">
        <v>65</v>
      </c>
      <c r="E25" s="28" t="s">
        <v>66</v>
      </c>
      <c r="F25" s="1"/>
      <c r="G25" s="1"/>
      <c r="H25" s="91">
        <f t="shared" si="4"/>
        <v>0</v>
      </c>
      <c r="I25" s="1"/>
      <c r="J25" s="1"/>
      <c r="K25" s="91">
        <f t="shared" si="5"/>
        <v>0</v>
      </c>
      <c r="L25" s="92">
        <f t="shared" si="6"/>
        <v>0</v>
      </c>
      <c r="M25" s="2"/>
      <c r="N25" s="2"/>
      <c r="O25" s="2"/>
    </row>
    <row r="26" spans="2:15" ht="19.899999999999999" customHeight="1" x14ac:dyDescent="0.3">
      <c r="B26" s="10"/>
      <c r="C26" s="124" t="s">
        <v>67</v>
      </c>
      <c r="D26" s="125" t="s">
        <v>157</v>
      </c>
      <c r="E26" s="126" t="s">
        <v>68</v>
      </c>
      <c r="F26" s="1"/>
      <c r="G26" s="1"/>
      <c r="H26" s="91">
        <f t="shared" si="4"/>
        <v>0</v>
      </c>
      <c r="I26" s="1"/>
      <c r="J26" s="1"/>
      <c r="K26" s="91">
        <f t="shared" si="5"/>
        <v>0</v>
      </c>
      <c r="L26" s="92">
        <f t="shared" si="6"/>
        <v>0</v>
      </c>
      <c r="M26" s="2"/>
      <c r="N26" s="2"/>
      <c r="O26" s="2"/>
    </row>
    <row r="27" spans="2:15" ht="27.6" customHeight="1" thickBot="1" x14ac:dyDescent="0.35">
      <c r="B27" s="10"/>
      <c r="C27" s="124" t="s">
        <v>69</v>
      </c>
      <c r="D27" s="125" t="s">
        <v>157</v>
      </c>
      <c r="E27" s="126" t="s">
        <v>70</v>
      </c>
      <c r="F27" s="1"/>
      <c r="G27" s="1"/>
      <c r="H27" s="91">
        <f t="shared" si="4"/>
        <v>0</v>
      </c>
      <c r="I27" s="1"/>
      <c r="J27" s="1"/>
      <c r="K27" s="91">
        <f t="shared" si="5"/>
        <v>0</v>
      </c>
      <c r="L27" s="92">
        <f t="shared" si="6"/>
        <v>0</v>
      </c>
      <c r="M27" s="2"/>
      <c r="N27" s="115"/>
      <c r="O27" s="2"/>
    </row>
    <row r="28" spans="2:15" ht="19.899999999999999" customHeight="1" thickBot="1" x14ac:dyDescent="0.35">
      <c r="B28" s="10"/>
      <c r="C28" s="281"/>
      <c r="D28" s="282"/>
      <c r="E28" s="127" t="s">
        <v>71</v>
      </c>
      <c r="F28" s="230">
        <f>SUM(F26:F27)</f>
        <v>0</v>
      </c>
      <c r="G28" s="230">
        <f t="shared" ref="G28:L28" si="7">SUM(G26:G27)</f>
        <v>0</v>
      </c>
      <c r="H28" s="230">
        <f t="shared" si="7"/>
        <v>0</v>
      </c>
      <c r="I28" s="230">
        <f t="shared" si="7"/>
        <v>0</v>
      </c>
      <c r="J28" s="230">
        <f t="shared" si="7"/>
        <v>0</v>
      </c>
      <c r="K28" s="230">
        <f t="shared" si="7"/>
        <v>0</v>
      </c>
      <c r="L28" s="231">
        <f t="shared" si="7"/>
        <v>0</v>
      </c>
      <c r="M28" s="2"/>
      <c r="N28" s="232" t="str">
        <f>IF(H36&lt;=15%*(H23+H26+H28+H29+H30+H31+H32+H33+H44),"OK","NO")</f>
        <v>OK</v>
      </c>
      <c r="O28" s="2"/>
    </row>
    <row r="29" spans="2:15" ht="19.899999999999999" customHeight="1" x14ac:dyDescent="0.3">
      <c r="B29" s="10"/>
      <c r="C29" s="103"/>
      <c r="D29" s="99"/>
      <c r="E29" s="29" t="s">
        <v>158</v>
      </c>
      <c r="F29" s="94">
        <f>F20+F21+F22+F23+F24+F25+F28</f>
        <v>0</v>
      </c>
      <c r="G29" s="94">
        <f t="shared" ref="G29:L29" si="8">G20+G21+G22+G23+G24+G25+G28</f>
        <v>0</v>
      </c>
      <c r="H29" s="94">
        <f t="shared" si="8"/>
        <v>0</v>
      </c>
      <c r="I29" s="94">
        <f t="shared" si="8"/>
        <v>0</v>
      </c>
      <c r="J29" s="94">
        <f t="shared" si="8"/>
        <v>0</v>
      </c>
      <c r="K29" s="94">
        <f t="shared" si="8"/>
        <v>0</v>
      </c>
      <c r="L29" s="95">
        <f t="shared" si="8"/>
        <v>0</v>
      </c>
      <c r="M29" s="90"/>
      <c r="N29" s="90"/>
      <c r="O29" s="90"/>
    </row>
    <row r="30" spans="2:15" ht="19.899999999999999" customHeight="1" x14ac:dyDescent="0.3">
      <c r="B30" s="10"/>
      <c r="C30" s="102" t="s">
        <v>159</v>
      </c>
      <c r="D30" s="96"/>
      <c r="E30" s="273" t="s">
        <v>73</v>
      </c>
      <c r="F30" s="274"/>
      <c r="G30" s="274"/>
      <c r="H30" s="274"/>
      <c r="I30" s="274"/>
      <c r="J30" s="274"/>
      <c r="K30" s="274"/>
      <c r="L30" s="275"/>
      <c r="M30" s="64"/>
      <c r="N30" s="64"/>
      <c r="O30" s="64"/>
    </row>
    <row r="31" spans="2:15" ht="19.899999999999999" customHeight="1" x14ac:dyDescent="0.3">
      <c r="B31" s="10"/>
      <c r="C31" s="116" t="s">
        <v>74</v>
      </c>
      <c r="D31" s="100"/>
      <c r="E31" s="28" t="s">
        <v>75</v>
      </c>
      <c r="F31" s="91">
        <f>SUM(F32:F33)</f>
        <v>0</v>
      </c>
      <c r="G31" s="91">
        <f>SUM(G32:G33)</f>
        <v>0</v>
      </c>
      <c r="H31" s="91">
        <f t="shared" ref="H31:L31" si="9">SUM(H32:H33)</f>
        <v>0</v>
      </c>
      <c r="I31" s="91">
        <f t="shared" si="9"/>
        <v>0</v>
      </c>
      <c r="J31" s="91">
        <f t="shared" si="9"/>
        <v>0</v>
      </c>
      <c r="K31" s="91">
        <f t="shared" si="9"/>
        <v>0</v>
      </c>
      <c r="L31" s="92">
        <f t="shared" si="9"/>
        <v>0</v>
      </c>
      <c r="M31" s="2"/>
      <c r="N31" s="2"/>
      <c r="O31" s="2"/>
    </row>
    <row r="32" spans="2:15" ht="19.899999999999999" customHeight="1" x14ac:dyDescent="0.3">
      <c r="B32" s="10"/>
      <c r="C32" s="116" t="s">
        <v>160</v>
      </c>
      <c r="D32" s="100" t="s">
        <v>160</v>
      </c>
      <c r="E32" s="28" t="s">
        <v>77</v>
      </c>
      <c r="F32" s="1"/>
      <c r="G32" s="1"/>
      <c r="H32" s="91">
        <f>F32+G32</f>
        <v>0</v>
      </c>
      <c r="I32" s="1"/>
      <c r="J32" s="1"/>
      <c r="K32" s="91">
        <f t="shared" ref="K32:K33" si="10">I32+J32</f>
        <v>0</v>
      </c>
      <c r="L32" s="92">
        <f t="shared" ref="L32:L33" si="11">H32+K32</f>
        <v>0</v>
      </c>
      <c r="M32" s="2"/>
      <c r="N32" s="2"/>
      <c r="O32" s="2"/>
    </row>
    <row r="33" spans="2:15" ht="19.899999999999999" customHeight="1" x14ac:dyDescent="0.3">
      <c r="B33" s="10"/>
      <c r="C33" s="116" t="s">
        <v>161</v>
      </c>
      <c r="D33" s="100" t="s">
        <v>161</v>
      </c>
      <c r="E33" s="28" t="s">
        <v>79</v>
      </c>
      <c r="F33" s="1"/>
      <c r="G33" s="1"/>
      <c r="H33" s="91">
        <f>F33+G33</f>
        <v>0</v>
      </c>
      <c r="I33" s="1"/>
      <c r="J33" s="1"/>
      <c r="K33" s="91">
        <f t="shared" si="10"/>
        <v>0</v>
      </c>
      <c r="L33" s="92">
        <f t="shared" si="11"/>
        <v>0</v>
      </c>
      <c r="M33" s="2"/>
      <c r="N33" s="2"/>
      <c r="O33" s="2"/>
    </row>
    <row r="34" spans="2:15" ht="19.899999999999999" customHeight="1" x14ac:dyDescent="0.3">
      <c r="B34" s="10"/>
      <c r="C34" s="117" t="s">
        <v>80</v>
      </c>
      <c r="D34" s="100" t="s">
        <v>80</v>
      </c>
      <c r="E34" s="28" t="s">
        <v>81</v>
      </c>
      <c r="F34" s="1"/>
      <c r="G34" s="1"/>
      <c r="H34" s="91">
        <f>F34+G34</f>
        <v>0</v>
      </c>
      <c r="I34" s="1"/>
      <c r="J34" s="1"/>
      <c r="K34" s="91">
        <f>I34+J34</f>
        <v>0</v>
      </c>
      <c r="L34" s="92">
        <f>H34+K34</f>
        <v>0</v>
      </c>
      <c r="M34" s="2"/>
      <c r="N34" s="2"/>
      <c r="O34" s="2"/>
    </row>
    <row r="35" spans="2:15" ht="19.899999999999999" customHeight="1" x14ac:dyDescent="0.3">
      <c r="B35" s="10"/>
      <c r="C35" s="103"/>
      <c r="D35" s="99"/>
      <c r="E35" s="29" t="s">
        <v>162</v>
      </c>
      <c r="F35" s="94">
        <f>SUM(F31,F34)</f>
        <v>0</v>
      </c>
      <c r="G35" s="94">
        <f>SUM(G31,G34)</f>
        <v>0</v>
      </c>
      <c r="H35" s="94">
        <f t="shared" ref="H35:L35" si="12">SUM(H31,H34)</f>
        <v>0</v>
      </c>
      <c r="I35" s="94">
        <f t="shared" si="12"/>
        <v>0</v>
      </c>
      <c r="J35" s="94">
        <f t="shared" si="12"/>
        <v>0</v>
      </c>
      <c r="K35" s="94">
        <f t="shared" si="12"/>
        <v>0</v>
      </c>
      <c r="L35" s="95">
        <f t="shared" si="12"/>
        <v>0</v>
      </c>
      <c r="M35" s="90"/>
      <c r="N35" s="90"/>
      <c r="O35" s="90"/>
    </row>
    <row r="36" spans="2:15" ht="19.899999999999999" customHeight="1" x14ac:dyDescent="0.3">
      <c r="B36" s="10"/>
      <c r="C36" s="102" t="s">
        <v>163</v>
      </c>
      <c r="D36" s="118"/>
      <c r="E36" s="273" t="s">
        <v>83</v>
      </c>
      <c r="F36" s="274"/>
      <c r="G36" s="274"/>
      <c r="H36" s="274"/>
      <c r="I36" s="274"/>
      <c r="J36" s="274"/>
      <c r="K36" s="274"/>
      <c r="L36" s="275"/>
      <c r="M36" s="90"/>
      <c r="N36" s="90"/>
      <c r="O36" s="90"/>
    </row>
    <row r="37" spans="2:15" ht="19.899999999999999" customHeight="1" x14ac:dyDescent="0.3">
      <c r="B37" s="10"/>
      <c r="C37" s="123" t="s">
        <v>84</v>
      </c>
      <c r="D37" s="120" t="s">
        <v>84</v>
      </c>
      <c r="E37" s="28" t="s">
        <v>85</v>
      </c>
      <c r="F37" s="234"/>
      <c r="G37" s="234"/>
      <c r="H37" s="91">
        <f t="shared" ref="H37:H38" si="13">F37+G37</f>
        <v>0</v>
      </c>
      <c r="I37" s="1"/>
      <c r="J37" s="1"/>
      <c r="K37" s="91">
        <f t="shared" ref="K37:K38" si="14">I37+J37</f>
        <v>0</v>
      </c>
      <c r="L37" s="92">
        <f t="shared" ref="L37:L38" si="15">H37+K37</f>
        <v>0</v>
      </c>
      <c r="M37" s="90"/>
      <c r="N37" s="90"/>
      <c r="O37" s="90"/>
    </row>
    <row r="38" spans="2:15" ht="19.899999999999999" customHeight="1" x14ac:dyDescent="0.3">
      <c r="B38" s="10"/>
      <c r="C38" s="123" t="s">
        <v>86</v>
      </c>
      <c r="D38" s="120" t="s">
        <v>86</v>
      </c>
      <c r="E38" s="28" t="s">
        <v>87</v>
      </c>
      <c r="F38" s="234"/>
      <c r="G38" s="234"/>
      <c r="H38" s="91">
        <f t="shared" si="13"/>
        <v>0</v>
      </c>
      <c r="I38" s="1"/>
      <c r="J38" s="1"/>
      <c r="K38" s="91">
        <f t="shared" si="14"/>
        <v>0</v>
      </c>
      <c r="L38" s="92">
        <f t="shared" si="15"/>
        <v>0</v>
      </c>
      <c r="M38" s="90"/>
      <c r="N38" s="90"/>
      <c r="O38" s="90"/>
    </row>
    <row r="39" spans="2:15" ht="19.899999999999999" customHeight="1" x14ac:dyDescent="0.3">
      <c r="B39" s="10"/>
      <c r="C39" s="119"/>
      <c r="D39" s="120"/>
      <c r="E39" s="29" t="s">
        <v>164</v>
      </c>
      <c r="F39" s="217">
        <f>SUM(F37:F38)</f>
        <v>0</v>
      </c>
      <c r="G39" s="217">
        <f t="shared" ref="G39:L39" si="16">SUM(G37:G38)</f>
        <v>0</v>
      </c>
      <c r="H39" s="217">
        <f t="shared" si="16"/>
        <v>0</v>
      </c>
      <c r="I39" s="217">
        <f t="shared" si="16"/>
        <v>0</v>
      </c>
      <c r="J39" s="217">
        <f t="shared" si="16"/>
        <v>0</v>
      </c>
      <c r="K39" s="217">
        <f t="shared" si="16"/>
        <v>0</v>
      </c>
      <c r="L39" s="218">
        <f t="shared" si="16"/>
        <v>0</v>
      </c>
      <c r="M39" s="90"/>
      <c r="N39" s="90"/>
      <c r="O39" s="90"/>
    </row>
    <row r="40" spans="2:15" ht="19.899999999999999" customHeight="1" x14ac:dyDescent="0.3">
      <c r="B40" s="10"/>
      <c r="C40" s="102" t="s">
        <v>261</v>
      </c>
      <c r="D40" s="299"/>
      <c r="E40" s="300" t="s">
        <v>255</v>
      </c>
      <c r="F40" s="301"/>
      <c r="G40" s="301"/>
      <c r="H40" s="301"/>
      <c r="I40" s="301"/>
      <c r="J40" s="301"/>
      <c r="K40" s="301"/>
      <c r="L40" s="302"/>
      <c r="M40" s="90"/>
      <c r="N40" s="90"/>
      <c r="O40" s="90"/>
    </row>
    <row r="41" spans="2:15" ht="19.899999999999999" customHeight="1" x14ac:dyDescent="0.3">
      <c r="B41" s="10"/>
      <c r="C41" s="238" t="s">
        <v>256</v>
      </c>
      <c r="D41" s="238" t="s">
        <v>256</v>
      </c>
      <c r="E41" s="28" t="s">
        <v>257</v>
      </c>
      <c r="F41" s="217"/>
      <c r="G41" s="217"/>
      <c r="H41" s="217"/>
      <c r="I41" s="1"/>
      <c r="J41" s="1"/>
      <c r="K41" s="217">
        <f>SUM(I41:J41)</f>
        <v>0</v>
      </c>
      <c r="L41" s="92">
        <f>K41</f>
        <v>0</v>
      </c>
      <c r="M41" s="90"/>
      <c r="N41" s="90"/>
      <c r="O41" s="90"/>
    </row>
    <row r="42" spans="2:15" ht="27" customHeight="1" x14ac:dyDescent="0.3">
      <c r="B42" s="10"/>
      <c r="C42" s="238" t="s">
        <v>258</v>
      </c>
      <c r="D42" s="238" t="s">
        <v>258</v>
      </c>
      <c r="E42" s="28" t="s">
        <v>259</v>
      </c>
      <c r="F42" s="1"/>
      <c r="G42" s="1"/>
      <c r="H42" s="217">
        <f>SUM(F42:G42)</f>
        <v>0</v>
      </c>
      <c r="I42" s="1"/>
      <c r="J42" s="1"/>
      <c r="K42" s="217">
        <f>SUM(I42:J42)</f>
        <v>0</v>
      </c>
      <c r="L42" s="92">
        <f t="shared" ref="L42:L43" si="17">H42+K42</f>
        <v>0</v>
      </c>
      <c r="M42" s="90"/>
      <c r="N42" s="90"/>
      <c r="O42" s="90"/>
    </row>
    <row r="43" spans="2:15" ht="19.899999999999999" customHeight="1" x14ac:dyDescent="0.3">
      <c r="B43" s="10"/>
      <c r="C43" s="119"/>
      <c r="D43" s="120"/>
      <c r="E43" s="29" t="s">
        <v>260</v>
      </c>
      <c r="F43" s="303">
        <f>F42</f>
        <v>0</v>
      </c>
      <c r="G43" s="303">
        <f>G42</f>
        <v>0</v>
      </c>
      <c r="H43" s="304">
        <f>SUM(F43:G43)</f>
        <v>0</v>
      </c>
      <c r="I43" s="304">
        <f>SUM(I41:I42)</f>
        <v>0</v>
      </c>
      <c r="J43" s="304">
        <f>SUM(J41:J42)</f>
        <v>0</v>
      </c>
      <c r="K43" s="304">
        <f>SUM(K41:K42)</f>
        <v>0</v>
      </c>
      <c r="L43" s="305">
        <f>SUM(L41:L42)</f>
        <v>0</v>
      </c>
      <c r="M43" s="90"/>
      <c r="N43" s="90"/>
      <c r="O43" s="90"/>
    </row>
    <row r="44" spans="2:15" ht="23.65" customHeight="1" thickBot="1" x14ac:dyDescent="0.35">
      <c r="B44" s="10"/>
      <c r="C44" s="109"/>
      <c r="D44" s="263" t="s">
        <v>88</v>
      </c>
      <c r="E44" s="264"/>
      <c r="F44" s="217">
        <f>F15+F18+F20+F21+F22+F23+F24+F25+F32</f>
        <v>0</v>
      </c>
      <c r="G44" s="217">
        <f>G15+G18+G20+G21+G22+G23+G24+G25+G32</f>
        <v>0</v>
      </c>
      <c r="H44" s="217">
        <f t="shared" ref="H44" si="18">H15+H18+H20+H21+H22+H23+H24+H25+H32</f>
        <v>0</v>
      </c>
      <c r="I44" s="217">
        <f t="shared" ref="I44:L44" si="19">I15+I18+I20+I21+I22+I23+I24+I25+I32+I39</f>
        <v>0</v>
      </c>
      <c r="J44" s="217">
        <f t="shared" si="19"/>
        <v>0</v>
      </c>
      <c r="K44" s="217">
        <f t="shared" si="19"/>
        <v>0</v>
      </c>
      <c r="L44" s="218">
        <f t="shared" si="19"/>
        <v>0</v>
      </c>
      <c r="M44" s="2"/>
      <c r="N44" s="2"/>
      <c r="O44" s="2"/>
    </row>
    <row r="45" spans="2:15" ht="19.899999999999999" customHeight="1" thickBot="1" x14ac:dyDescent="0.35">
      <c r="B45" s="10"/>
      <c r="C45" s="128"/>
      <c r="D45" s="283" t="s">
        <v>89</v>
      </c>
      <c r="E45" s="284"/>
      <c r="F45" s="219">
        <f>F43+F39+F35+F29+F18+F15</f>
        <v>0</v>
      </c>
      <c r="G45" s="219">
        <f>G43+G39+G35+G29+G18+G15</f>
        <v>0</v>
      </c>
      <c r="H45" s="219">
        <f>H43+H39+H35+H29+H18+H15</f>
        <v>0</v>
      </c>
      <c r="I45" s="219">
        <f>I43+I39+I35+I29+I18+I15</f>
        <v>0</v>
      </c>
      <c r="J45" s="219">
        <f>J43+J39+J35+J29+J18+J15</f>
        <v>0</v>
      </c>
      <c r="K45" s="219">
        <f>K43+K39+K35+K29+K18+K15</f>
        <v>0</v>
      </c>
      <c r="L45" s="220">
        <f>L43+L39+L35+L29+L18+L15</f>
        <v>0</v>
      </c>
      <c r="M45" s="90"/>
      <c r="N45" s="90"/>
      <c r="O45" s="90"/>
    </row>
    <row r="46" spans="2:15" ht="19.899999999999999" customHeight="1" x14ac:dyDescent="0.3">
      <c r="B46" s="10"/>
      <c r="C46" s="121"/>
      <c r="D46" s="121"/>
      <c r="E46" s="121"/>
      <c r="F46" s="122"/>
      <c r="G46" s="122"/>
      <c r="H46" s="122"/>
      <c r="I46" s="122"/>
      <c r="J46" s="122"/>
      <c r="K46" s="122"/>
      <c r="L46" s="122"/>
      <c r="M46" s="90"/>
      <c r="N46" s="90"/>
      <c r="O46" s="90"/>
    </row>
    <row r="47" spans="2:15" ht="19.899999999999999" customHeight="1" thickBot="1" x14ac:dyDescent="0.35">
      <c r="B47" s="10"/>
      <c r="C47" s="101"/>
      <c r="D47" s="31"/>
      <c r="E47" s="32"/>
      <c r="F47" s="33"/>
      <c r="G47" s="33"/>
      <c r="H47" s="33"/>
      <c r="I47" s="33"/>
      <c r="J47" s="33"/>
      <c r="K47" s="33"/>
      <c r="L47" s="33"/>
      <c r="M47" s="33"/>
      <c r="N47" s="33"/>
      <c r="O47" s="33"/>
    </row>
    <row r="48" spans="2:15" ht="38.25" x14ac:dyDescent="0.3">
      <c r="B48" s="10"/>
      <c r="C48" s="101"/>
      <c r="D48" s="67"/>
      <c r="E48" s="68" t="s">
        <v>16</v>
      </c>
      <c r="F48" s="69" t="s">
        <v>165</v>
      </c>
      <c r="G48" s="10"/>
      <c r="H48" s="34"/>
      <c r="I48" s="10"/>
      <c r="J48" s="10"/>
      <c r="K48" s="10"/>
      <c r="L48" s="10"/>
      <c r="M48" s="10"/>
      <c r="N48" s="10"/>
      <c r="O48" s="10"/>
    </row>
    <row r="49" spans="2:16" x14ac:dyDescent="0.3">
      <c r="B49" s="10"/>
      <c r="C49" s="101"/>
      <c r="D49" s="70">
        <v>1</v>
      </c>
      <c r="E49" s="23" t="s">
        <v>166</v>
      </c>
      <c r="F49" s="78"/>
      <c r="G49" s="10"/>
      <c r="H49" s="34"/>
      <c r="I49" s="10"/>
      <c r="J49" s="10"/>
      <c r="K49" s="10"/>
      <c r="L49" s="10"/>
      <c r="M49" s="10"/>
      <c r="N49" s="10"/>
      <c r="O49" s="10"/>
    </row>
    <row r="50" spans="2:16" x14ac:dyDescent="0.3">
      <c r="B50" s="10"/>
      <c r="C50" s="101"/>
      <c r="D50" s="70">
        <v>2</v>
      </c>
      <c r="E50" s="23" t="s">
        <v>167</v>
      </c>
      <c r="F50" s="78"/>
      <c r="G50" s="10"/>
      <c r="H50" s="34"/>
      <c r="I50" s="10"/>
      <c r="J50" s="10"/>
      <c r="K50" s="10"/>
      <c r="L50" s="10"/>
      <c r="M50" s="10"/>
      <c r="N50" s="10"/>
      <c r="O50" s="10"/>
    </row>
    <row r="51" spans="2:16" x14ac:dyDescent="0.3">
      <c r="B51" s="10"/>
      <c r="C51" s="101"/>
      <c r="D51" s="70">
        <v>3</v>
      </c>
      <c r="E51" s="23" t="s">
        <v>168</v>
      </c>
      <c r="F51" s="78"/>
      <c r="G51" s="10"/>
      <c r="H51" s="34"/>
      <c r="I51" s="10"/>
      <c r="J51" s="10"/>
      <c r="K51" s="10"/>
      <c r="L51" s="10"/>
      <c r="M51" s="10"/>
      <c r="N51" s="10"/>
      <c r="O51" s="10"/>
    </row>
    <row r="52" spans="2:16" x14ac:dyDescent="0.3">
      <c r="B52" s="10"/>
      <c r="C52" s="101"/>
      <c r="D52" s="70">
        <v>4</v>
      </c>
      <c r="E52" s="23" t="s">
        <v>169</v>
      </c>
      <c r="F52" s="78"/>
      <c r="G52" s="10"/>
      <c r="H52" s="34"/>
      <c r="I52" s="10"/>
      <c r="J52" s="10"/>
      <c r="K52" s="10"/>
      <c r="L52" s="10"/>
      <c r="M52" s="10"/>
      <c r="N52" s="10"/>
      <c r="O52" s="10"/>
    </row>
    <row r="53" spans="2:16" ht="17.25" thickBot="1" x14ac:dyDescent="0.35">
      <c r="B53" s="10"/>
      <c r="C53" s="101"/>
      <c r="D53" s="79"/>
      <c r="E53" s="80"/>
      <c r="F53" s="221">
        <f>SUM(F49:F52)</f>
        <v>0</v>
      </c>
      <c r="G53" s="10"/>
      <c r="H53" s="34"/>
      <c r="I53" s="10"/>
      <c r="J53" s="10"/>
      <c r="K53" s="10"/>
      <c r="L53" s="10"/>
      <c r="M53" s="10"/>
      <c r="N53" s="10"/>
      <c r="O53" s="10"/>
    </row>
    <row r="54" spans="2:16" ht="17.25" thickBot="1" x14ac:dyDescent="0.35">
      <c r="B54" s="10"/>
      <c r="C54" s="101"/>
      <c r="D54" s="10"/>
      <c r="E54" s="10"/>
      <c r="F54" s="10"/>
      <c r="G54" s="10"/>
      <c r="H54" s="34"/>
      <c r="I54" s="10"/>
      <c r="J54" s="10"/>
      <c r="K54" s="10"/>
      <c r="L54" s="10"/>
      <c r="M54" s="10"/>
      <c r="N54" s="10"/>
      <c r="O54" s="10"/>
    </row>
    <row r="55" spans="2:16" ht="17.25" thickBot="1" x14ac:dyDescent="0.35">
      <c r="B55" s="10"/>
      <c r="C55" s="101"/>
      <c r="D55" s="268" t="s">
        <v>170</v>
      </c>
      <c r="E55" s="269"/>
      <c r="F55" s="76"/>
      <c r="G55" s="10"/>
      <c r="H55" s="34"/>
      <c r="I55" s="10"/>
      <c r="J55" s="10"/>
      <c r="K55" s="10"/>
      <c r="L55" s="10"/>
      <c r="M55" s="10"/>
      <c r="N55" s="10"/>
      <c r="O55" s="10"/>
    </row>
    <row r="56" spans="2:16" ht="17.25" thickBot="1" x14ac:dyDescent="0.35">
      <c r="B56" s="10"/>
      <c r="C56" s="101"/>
      <c r="D56" s="10"/>
      <c r="E56" s="10"/>
      <c r="F56" s="10"/>
      <c r="G56" s="10"/>
      <c r="H56" s="34"/>
      <c r="I56" s="10"/>
      <c r="J56" s="10"/>
      <c r="K56" s="10"/>
      <c r="L56" s="10"/>
      <c r="M56" s="10"/>
      <c r="N56" s="10"/>
      <c r="O56" s="10"/>
    </row>
    <row r="57" spans="2:16" s="37" customFormat="1" ht="29.25" customHeight="1" x14ac:dyDescent="0.3">
      <c r="B57" s="14"/>
      <c r="C57" s="104"/>
      <c r="D57" s="35" t="s">
        <v>93</v>
      </c>
      <c r="E57" s="36" t="s">
        <v>208</v>
      </c>
      <c r="F57" s="3" t="s">
        <v>95</v>
      </c>
      <c r="G57" s="14"/>
      <c r="H57" s="34"/>
      <c r="I57" s="10"/>
      <c r="J57" s="10"/>
      <c r="K57" s="10"/>
      <c r="L57" s="10"/>
      <c r="M57" s="14"/>
      <c r="N57" s="14"/>
      <c r="O57" s="14"/>
      <c r="P57" s="25"/>
    </row>
    <row r="58" spans="2:16" s="37" customFormat="1" ht="19.899999999999999" customHeight="1" x14ac:dyDescent="0.3">
      <c r="B58" s="14"/>
      <c r="C58" s="104"/>
      <c r="D58" s="130" t="s">
        <v>98</v>
      </c>
      <c r="E58" s="131" t="s">
        <v>99</v>
      </c>
      <c r="F58" s="222">
        <f>F59+F64</f>
        <v>0</v>
      </c>
      <c r="G58" s="14"/>
      <c r="H58" s="34"/>
      <c r="I58" s="10"/>
      <c r="J58" s="10"/>
      <c r="K58" s="10"/>
      <c r="L58" s="10"/>
      <c r="M58" s="14"/>
      <c r="N58" s="14"/>
      <c r="O58" s="14"/>
      <c r="P58" s="25"/>
    </row>
    <row r="59" spans="2:16" s="37" customFormat="1" ht="19.899999999999999" customHeight="1" x14ac:dyDescent="0.3">
      <c r="B59" s="14"/>
      <c r="C59" s="104"/>
      <c r="D59" s="75" t="s">
        <v>100</v>
      </c>
      <c r="E59" s="39" t="s">
        <v>101</v>
      </c>
      <c r="F59" s="223">
        <f>SUM(F60:F63)</f>
        <v>0</v>
      </c>
      <c r="G59" s="14"/>
      <c r="H59" s="34"/>
      <c r="I59" s="10"/>
      <c r="J59" s="10"/>
      <c r="K59" s="10"/>
      <c r="L59" s="10"/>
      <c r="M59" s="14"/>
      <c r="N59" s="14"/>
      <c r="O59" s="14"/>
      <c r="P59" s="25"/>
    </row>
    <row r="60" spans="2:16" s="37" customFormat="1" ht="31.9" customHeight="1" x14ac:dyDescent="0.3">
      <c r="B60" s="14"/>
      <c r="C60" s="104"/>
      <c r="D60" s="38" t="s">
        <v>172</v>
      </c>
      <c r="E60" s="40" t="s">
        <v>173</v>
      </c>
      <c r="F60" s="224">
        <f>$K$45*F49</f>
        <v>0</v>
      </c>
      <c r="G60" s="14"/>
      <c r="H60" s="34"/>
      <c r="I60" s="10"/>
      <c r="J60" s="10"/>
      <c r="K60" s="10"/>
      <c r="L60" s="10"/>
      <c r="M60" s="14"/>
      <c r="N60" s="14"/>
      <c r="O60" s="14"/>
      <c r="P60" s="25"/>
    </row>
    <row r="61" spans="2:16" s="37" customFormat="1" ht="31.9" customHeight="1" x14ac:dyDescent="0.3">
      <c r="B61" s="14"/>
      <c r="C61" s="104"/>
      <c r="D61" s="38" t="s">
        <v>174</v>
      </c>
      <c r="E61" s="40" t="s">
        <v>175</v>
      </c>
      <c r="F61" s="224">
        <f t="shared" ref="F61:F63" si="20">$K$45*F50</f>
        <v>0</v>
      </c>
      <c r="G61" s="14"/>
      <c r="H61" s="34"/>
      <c r="I61" s="10"/>
      <c r="J61" s="10"/>
      <c r="K61" s="10"/>
      <c r="L61" s="10"/>
      <c r="M61" s="14"/>
      <c r="N61" s="14"/>
      <c r="O61" s="14"/>
      <c r="P61" s="25"/>
    </row>
    <row r="62" spans="2:16" s="37" customFormat="1" ht="31.9" customHeight="1" x14ac:dyDescent="0.3">
      <c r="B62" s="14"/>
      <c r="C62" s="104"/>
      <c r="D62" s="38" t="s">
        <v>176</v>
      </c>
      <c r="E62" s="40" t="s">
        <v>177</v>
      </c>
      <c r="F62" s="224">
        <f t="shared" si="20"/>
        <v>0</v>
      </c>
      <c r="G62" s="14"/>
      <c r="H62" s="34"/>
      <c r="I62" s="10"/>
      <c r="J62" s="10"/>
      <c r="K62" s="10"/>
      <c r="L62" s="10"/>
      <c r="M62" s="14"/>
      <c r="N62" s="14"/>
      <c r="O62" s="14"/>
      <c r="P62" s="25"/>
    </row>
    <row r="63" spans="2:16" s="37" customFormat="1" ht="31.9" customHeight="1" x14ac:dyDescent="0.3">
      <c r="B63" s="14"/>
      <c r="C63" s="104"/>
      <c r="D63" s="38" t="s">
        <v>178</v>
      </c>
      <c r="E63" s="40" t="s">
        <v>179</v>
      </c>
      <c r="F63" s="224">
        <f t="shared" si="20"/>
        <v>0</v>
      </c>
      <c r="G63" s="14"/>
      <c r="H63" s="34"/>
      <c r="I63" s="10"/>
      <c r="J63" s="10"/>
      <c r="K63" s="10"/>
      <c r="L63" s="10"/>
      <c r="M63" s="14"/>
      <c r="N63" s="14"/>
      <c r="O63" s="14"/>
      <c r="P63" s="25"/>
    </row>
    <row r="64" spans="2:16" s="37" customFormat="1" ht="19.899999999999999" customHeight="1" x14ac:dyDescent="0.3">
      <c r="B64" s="14"/>
      <c r="C64" s="104"/>
      <c r="D64" s="75" t="s">
        <v>102</v>
      </c>
      <c r="E64" s="39" t="s">
        <v>180</v>
      </c>
      <c r="F64" s="223">
        <f>SUM(F65:F68)</f>
        <v>0</v>
      </c>
      <c r="G64" s="14"/>
      <c r="H64" s="34"/>
      <c r="I64" s="10"/>
      <c r="J64" s="10"/>
      <c r="K64" s="10"/>
      <c r="L64" s="10"/>
      <c r="M64" s="14"/>
      <c r="N64" s="14"/>
      <c r="O64" s="14"/>
      <c r="P64" s="25"/>
    </row>
    <row r="65" spans="2:16" s="37" customFormat="1" ht="31.9" customHeight="1" x14ac:dyDescent="0.3">
      <c r="B65" s="14"/>
      <c r="C65" s="104"/>
      <c r="D65" s="38" t="s">
        <v>181</v>
      </c>
      <c r="E65" s="40" t="s">
        <v>182</v>
      </c>
      <c r="F65" s="224">
        <f>$H$45*F49</f>
        <v>0</v>
      </c>
      <c r="G65" s="14"/>
      <c r="H65" s="34"/>
      <c r="I65" s="10"/>
      <c r="J65" s="10"/>
      <c r="K65" s="10"/>
      <c r="L65" s="10"/>
      <c r="M65" s="14"/>
      <c r="N65" s="14"/>
      <c r="O65" s="14"/>
      <c r="P65" s="25"/>
    </row>
    <row r="66" spans="2:16" s="37" customFormat="1" ht="31.9" customHeight="1" x14ac:dyDescent="0.3">
      <c r="B66" s="14"/>
      <c r="C66" s="104"/>
      <c r="D66" s="38" t="s">
        <v>183</v>
      </c>
      <c r="E66" s="40" t="s">
        <v>184</v>
      </c>
      <c r="F66" s="224">
        <f t="shared" ref="F66:F68" si="21">$H$45*F50</f>
        <v>0</v>
      </c>
      <c r="G66" s="14"/>
      <c r="H66" s="34"/>
      <c r="I66" s="10"/>
      <c r="J66" s="10"/>
      <c r="K66" s="10"/>
      <c r="L66" s="10"/>
      <c r="M66" s="14"/>
      <c r="N66" s="14"/>
      <c r="O66" s="14"/>
      <c r="P66" s="25"/>
    </row>
    <row r="67" spans="2:16" s="37" customFormat="1" ht="31.9" customHeight="1" x14ac:dyDescent="0.3">
      <c r="B67" s="14"/>
      <c r="C67" s="104"/>
      <c r="D67" s="38" t="s">
        <v>185</v>
      </c>
      <c r="E67" s="40" t="s">
        <v>186</v>
      </c>
      <c r="F67" s="224">
        <f t="shared" si="21"/>
        <v>0</v>
      </c>
      <c r="G67" s="14"/>
      <c r="H67" s="34"/>
      <c r="I67" s="10"/>
      <c r="J67" s="10"/>
      <c r="K67" s="10"/>
      <c r="L67" s="10"/>
      <c r="M67" s="14"/>
      <c r="N67" s="14"/>
      <c r="O67" s="14"/>
      <c r="P67" s="25"/>
    </row>
    <row r="68" spans="2:16" s="37" customFormat="1" ht="31.9" customHeight="1" x14ac:dyDescent="0.3">
      <c r="B68" s="14"/>
      <c r="C68" s="104"/>
      <c r="D68" s="38" t="s">
        <v>187</v>
      </c>
      <c r="E68" s="40" t="s">
        <v>188</v>
      </c>
      <c r="F68" s="224">
        <f t="shared" si="21"/>
        <v>0</v>
      </c>
      <c r="G68" s="14"/>
      <c r="H68" s="34"/>
      <c r="I68" s="10"/>
      <c r="J68" s="10"/>
      <c r="K68" s="10"/>
      <c r="L68" s="10"/>
      <c r="M68" s="14"/>
      <c r="N68" s="14"/>
      <c r="O68" s="14"/>
      <c r="P68" s="25"/>
    </row>
    <row r="69" spans="2:16" s="37" customFormat="1" ht="19.899999999999999" customHeight="1" x14ac:dyDescent="0.3">
      <c r="B69" s="14"/>
      <c r="C69" s="104"/>
      <c r="D69" s="75" t="s">
        <v>104</v>
      </c>
      <c r="E69" s="39" t="s">
        <v>105</v>
      </c>
      <c r="F69" s="223">
        <f>SUM(F70:F71)</f>
        <v>0</v>
      </c>
      <c r="G69" s="14"/>
      <c r="H69" s="34"/>
      <c r="I69" s="10"/>
      <c r="J69" s="10"/>
      <c r="K69" s="10"/>
      <c r="L69" s="10"/>
      <c r="M69" s="14"/>
      <c r="N69" s="14"/>
      <c r="O69" s="14"/>
      <c r="P69" s="25"/>
    </row>
    <row r="70" spans="2:16" s="37" customFormat="1" ht="19.899999999999999" customHeight="1" x14ac:dyDescent="0.3">
      <c r="B70" s="14"/>
      <c r="C70" s="104"/>
      <c r="D70" s="38" t="s">
        <v>189</v>
      </c>
      <c r="E70" s="40" t="s">
        <v>190</v>
      </c>
      <c r="F70" s="225">
        <f>'1-Input'!$F$25*F67+'1-Input'!F26*F68</f>
        <v>0</v>
      </c>
      <c r="G70" s="14"/>
      <c r="H70" s="34"/>
      <c r="I70" s="10"/>
      <c r="J70" s="10"/>
      <c r="K70" s="10"/>
      <c r="L70" s="10"/>
      <c r="M70" s="14"/>
      <c r="N70" s="14"/>
      <c r="O70" s="14"/>
      <c r="P70" s="25"/>
    </row>
    <row r="71" spans="2:16" s="37" customFormat="1" ht="21" customHeight="1" x14ac:dyDescent="0.3">
      <c r="B71" s="14"/>
      <c r="C71" s="104"/>
      <c r="D71" s="38" t="s">
        <v>191</v>
      </c>
      <c r="E71" s="40" t="s">
        <v>113</v>
      </c>
      <c r="F71" s="224">
        <f>'1-Input'!F34*F62+'1-Input'!F35*F63</f>
        <v>0</v>
      </c>
      <c r="G71" s="14"/>
      <c r="H71" s="14"/>
      <c r="I71" s="14"/>
      <c r="J71" s="14"/>
      <c r="K71" s="14"/>
      <c r="L71" s="14"/>
      <c r="M71" s="14"/>
      <c r="N71" s="14"/>
      <c r="O71" s="14"/>
      <c r="P71" s="25"/>
    </row>
    <row r="72" spans="2:16" s="37" customFormat="1" ht="21" customHeight="1" x14ac:dyDescent="0.3">
      <c r="B72" s="14"/>
      <c r="C72" s="104"/>
      <c r="D72" s="75" t="s">
        <v>114</v>
      </c>
      <c r="E72" s="39" t="s">
        <v>192</v>
      </c>
      <c r="F72" s="223">
        <f>SUM(F73:F74)</f>
        <v>0</v>
      </c>
      <c r="G72" s="14"/>
      <c r="H72" s="14"/>
      <c r="I72" s="14"/>
      <c r="J72" s="14"/>
      <c r="K72" s="14"/>
      <c r="L72" s="14"/>
      <c r="M72" s="14"/>
      <c r="N72" s="14"/>
      <c r="O72" s="14"/>
      <c r="P72" s="25"/>
    </row>
    <row r="73" spans="2:16" s="37" customFormat="1" ht="21.6" customHeight="1" x14ac:dyDescent="0.3">
      <c r="B73" s="14"/>
      <c r="C73" s="104"/>
      <c r="D73" s="73" t="s">
        <v>116</v>
      </c>
      <c r="E73" s="40" t="s">
        <v>193</v>
      </c>
      <c r="F73" s="226">
        <f>'1-Input'!$E$23*F65+'1-Input'!$E$25*F67</f>
        <v>0</v>
      </c>
      <c r="G73" s="14"/>
      <c r="H73" s="14"/>
      <c r="I73" s="14"/>
      <c r="J73" s="14"/>
      <c r="K73" s="14"/>
      <c r="L73" s="14"/>
      <c r="M73" s="14"/>
      <c r="N73" s="14"/>
      <c r="O73" s="14"/>
      <c r="P73" s="25"/>
    </row>
    <row r="74" spans="2:16" s="37" customFormat="1" ht="21.6" customHeight="1" x14ac:dyDescent="0.3">
      <c r="B74" s="14"/>
      <c r="C74" s="104"/>
      <c r="D74" s="73" t="s">
        <v>120</v>
      </c>
      <c r="E74" s="40" t="s">
        <v>194</v>
      </c>
      <c r="F74" s="226">
        <f>'1-Input'!$E$32*F60+'1-Input'!$E$34*F62</f>
        <v>0</v>
      </c>
      <c r="G74" s="14"/>
      <c r="H74" s="14"/>
      <c r="I74" s="14"/>
      <c r="J74" s="14"/>
      <c r="K74" s="14"/>
      <c r="L74" s="14"/>
      <c r="M74" s="14"/>
      <c r="N74" s="14"/>
      <c r="O74" s="14"/>
      <c r="P74" s="25"/>
    </row>
    <row r="75" spans="2:16" s="37" customFormat="1" ht="22.15" customHeight="1" x14ac:dyDescent="0.3">
      <c r="B75" s="14"/>
      <c r="C75" s="104"/>
      <c r="D75" s="74" t="s">
        <v>122</v>
      </c>
      <c r="E75" s="39" t="s">
        <v>123</v>
      </c>
      <c r="F75" s="227">
        <f>SUM(F76:F77)</f>
        <v>0</v>
      </c>
      <c r="G75" s="14"/>
      <c r="H75" s="14"/>
      <c r="I75" s="14"/>
      <c r="J75" s="14"/>
      <c r="K75" s="14"/>
      <c r="L75" s="14"/>
      <c r="M75" s="14"/>
      <c r="N75" s="14"/>
      <c r="O75" s="14"/>
      <c r="P75" s="25"/>
    </row>
    <row r="76" spans="2:16" s="37" customFormat="1" ht="22.15" customHeight="1" x14ac:dyDescent="0.3">
      <c r="B76" s="14"/>
      <c r="C76" s="104"/>
      <c r="D76" s="73" t="s">
        <v>195</v>
      </c>
      <c r="E76" s="114" t="s">
        <v>196</v>
      </c>
      <c r="F76" s="226">
        <f>F66-F80</f>
        <v>0</v>
      </c>
      <c r="G76" s="14"/>
      <c r="H76" s="14"/>
      <c r="I76" s="14"/>
      <c r="J76" s="14"/>
      <c r="K76" s="14"/>
      <c r="L76" s="14"/>
      <c r="M76" s="14"/>
      <c r="N76" s="14"/>
      <c r="O76" s="14"/>
      <c r="P76" s="25"/>
    </row>
    <row r="77" spans="2:16" s="37" customFormat="1" ht="22.15" customHeight="1" x14ac:dyDescent="0.3">
      <c r="B77" s="14"/>
      <c r="C77" s="104"/>
      <c r="D77" s="73" t="s">
        <v>197</v>
      </c>
      <c r="E77" s="114" t="s">
        <v>198</v>
      </c>
      <c r="F77" s="226">
        <f>F61</f>
        <v>0</v>
      </c>
      <c r="G77" s="14"/>
      <c r="H77" s="14"/>
      <c r="I77" s="14"/>
      <c r="J77" s="14"/>
      <c r="K77" s="14"/>
      <c r="L77" s="14"/>
      <c r="M77" s="14"/>
      <c r="N77" s="14"/>
      <c r="O77" s="14"/>
      <c r="P77" s="25"/>
    </row>
    <row r="78" spans="2:16" s="37" customFormat="1" ht="19.899999999999999" customHeight="1" x14ac:dyDescent="0.3">
      <c r="B78" s="14"/>
      <c r="C78" s="104"/>
      <c r="D78" s="74" t="s">
        <v>130</v>
      </c>
      <c r="E78" s="110" t="s">
        <v>131</v>
      </c>
      <c r="F78" s="228">
        <f>SUM(F79:F81)</f>
        <v>0</v>
      </c>
      <c r="G78" s="87"/>
      <c r="H78" s="14"/>
      <c r="I78" s="41"/>
      <c r="J78" s="14"/>
      <c r="K78" s="14"/>
      <c r="L78" s="14"/>
      <c r="M78" s="14"/>
      <c r="N78" s="14"/>
      <c r="O78" s="14"/>
      <c r="P78" s="25"/>
    </row>
    <row r="79" spans="2:16" s="37" customFormat="1" ht="27.6" customHeight="1" thickBot="1" x14ac:dyDescent="0.35">
      <c r="B79" s="14"/>
      <c r="C79" s="104"/>
      <c r="D79" s="38" t="s">
        <v>199</v>
      </c>
      <c r="E79" s="111" t="s">
        <v>200</v>
      </c>
      <c r="F79" s="225">
        <f>'1-Input'!$I$25*F67+'1-Input'!$I$26*F68</f>
        <v>0</v>
      </c>
      <c r="G79" s="14"/>
      <c r="H79" s="14"/>
      <c r="I79" s="41"/>
      <c r="J79" s="14"/>
      <c r="K79" s="14"/>
      <c r="L79" s="14"/>
      <c r="M79" s="14"/>
      <c r="N79" s="14"/>
      <c r="O79" s="14"/>
      <c r="P79" s="25"/>
    </row>
    <row r="80" spans="2:16" s="37" customFormat="1" ht="19.899999999999999" customHeight="1" thickBot="1" x14ac:dyDescent="0.35">
      <c r="B80" s="14"/>
      <c r="C80" s="104"/>
      <c r="D80" s="38" t="s">
        <v>201</v>
      </c>
      <c r="E80" s="129" t="s">
        <v>135</v>
      </c>
      <c r="F80" s="233"/>
      <c r="G80" s="88" t="str">
        <f>IFERROR(IF(AND(F80/F55/eur&lt;=100000,F80&lt;='1-Input'!I24*'9-Buget comp 7'!F50*'9-Buget comp 7'!F64),"OK","ERROR"),"")</f>
        <v/>
      </c>
      <c r="H80" s="14"/>
      <c r="I80" s="41"/>
      <c r="J80" s="14"/>
      <c r="K80" s="14"/>
      <c r="L80" s="14"/>
      <c r="M80" s="14"/>
      <c r="N80" s="14"/>
      <c r="O80" s="14"/>
      <c r="P80" s="25"/>
    </row>
    <row r="81" spans="2:16" s="37" customFormat="1" ht="19.899999999999999" customHeight="1" thickBot="1" x14ac:dyDescent="0.35">
      <c r="B81" s="14"/>
      <c r="C81" s="104"/>
      <c r="D81" s="113" t="s">
        <v>202</v>
      </c>
      <c r="E81" s="112" t="s">
        <v>138</v>
      </c>
      <c r="F81" s="229">
        <f>'1-Input'!$G$25*F67+'1-Input'!$G$26*F68</f>
        <v>0</v>
      </c>
      <c r="G81" s="14"/>
      <c r="H81" s="14"/>
      <c r="I81" s="41"/>
      <c r="J81" s="14"/>
      <c r="K81" s="14"/>
      <c r="L81" s="14"/>
      <c r="M81" s="14"/>
      <c r="N81" s="14"/>
      <c r="O81" s="14"/>
      <c r="P81" s="25"/>
    </row>
    <row r="82" spans="2:16" x14ac:dyDescent="0.3">
      <c r="B82" s="10"/>
      <c r="C82" s="101"/>
      <c r="D82" s="10"/>
      <c r="E82" s="10"/>
      <c r="F82" s="10"/>
      <c r="G82" s="14"/>
      <c r="H82" s="10"/>
      <c r="I82" s="10"/>
      <c r="J82" s="10"/>
      <c r="K82" s="10"/>
      <c r="L82" s="10"/>
      <c r="M82" s="10"/>
      <c r="N82" s="10"/>
      <c r="O82" s="10"/>
    </row>
    <row r="83" spans="2:16" x14ac:dyDescent="0.3">
      <c r="B83" s="10"/>
      <c r="C83" s="101"/>
      <c r="D83" s="10"/>
      <c r="E83" s="10"/>
      <c r="F83" s="10"/>
      <c r="G83" s="10"/>
      <c r="H83" s="10"/>
      <c r="I83" s="10"/>
      <c r="J83" s="10"/>
      <c r="K83" s="10"/>
      <c r="L83" s="10"/>
      <c r="M83" s="10"/>
      <c r="N83" s="10"/>
      <c r="O83" s="10"/>
    </row>
  </sheetData>
  <sheetProtection algorithmName="SHA-512" hashValue="vplGWDIKPtU+n3LMzliWCnSOPO9lfJeUTQjLbcSeRjkOBLOKwnpeCVvg7/v36FgUPyIYiNX/fHuAudx0LQlxPw==" saltValue="6GlPixQpUGpEJTlk/tdpXw==" spinCount="100000" sheet="1" selectLockedCells="1"/>
  <mergeCells count="22">
    <mergeCell ref="E40:L40"/>
    <mergeCell ref="E8:E9"/>
    <mergeCell ref="F8:G8"/>
    <mergeCell ref="H8:H9"/>
    <mergeCell ref="I8:J8"/>
    <mergeCell ref="C5:D5"/>
    <mergeCell ref="B3:O3"/>
    <mergeCell ref="N8:N9"/>
    <mergeCell ref="C10:L10"/>
    <mergeCell ref="E11:L11"/>
    <mergeCell ref="D55:E55"/>
    <mergeCell ref="E19:L19"/>
    <mergeCell ref="C28:D28"/>
    <mergeCell ref="E30:L30"/>
    <mergeCell ref="E36:L36"/>
    <mergeCell ref="D44:E44"/>
    <mergeCell ref="D45:E45"/>
    <mergeCell ref="E16:L16"/>
    <mergeCell ref="K8:K9"/>
    <mergeCell ref="L8:L9"/>
    <mergeCell ref="C8:C9"/>
    <mergeCell ref="D8:D9"/>
  </mergeCells>
  <conditionalFormatting sqref="G80">
    <cfRule type="cellIs" dxfId="15" priority="1" operator="equal">
      <formula>"OK"</formula>
    </cfRule>
    <cfRule type="cellIs" dxfId="14" priority="2" operator="equal">
      <formula>"ERROR"</formula>
    </cfRule>
  </conditionalFormatting>
  <conditionalFormatting sqref="N27:N28">
    <cfRule type="cellIs" dxfId="13" priority="3" operator="equal">
      <formula>"NO"</formula>
    </cfRule>
    <cfRule type="cellIs" dxfId="12" priority="4" operator="equal">
      <formula>"OK"</formula>
    </cfRule>
  </conditionalFormatting>
  <pageMargins left="0.31496062992125984" right="0.31496062992125984" top="0.35433070866141736" bottom="0.35433070866141736" header="0.31496062992125984" footer="0.31496062992125984"/>
  <pageSetup scale="47" orientation="landscape" r:id="rId1"/>
  <rowBreaks count="1" manualBreakCount="1">
    <brk id="55" min="1" max="12"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F2E84D-0963-42B2-A098-6FD50ECEFACF}">
  <dimension ref="B2:P83"/>
  <sheetViews>
    <sheetView view="pageBreakPreview" topLeftCell="B23" zoomScaleNormal="100" zoomScaleSheetLayoutView="100" workbookViewId="0">
      <selection activeCell="L47" sqref="L47"/>
    </sheetView>
  </sheetViews>
  <sheetFormatPr defaultColWidth="8.7109375" defaultRowHeight="16.5" x14ac:dyDescent="0.3"/>
  <cols>
    <col min="1" max="2" width="5.5703125" style="25" customWidth="1"/>
    <col min="3" max="3" width="10.7109375" style="105" customWidth="1"/>
    <col min="4" max="4" width="14.28515625" style="25" customWidth="1"/>
    <col min="5" max="5" width="52.5703125" style="25" customWidth="1"/>
    <col min="6" max="6" width="14.28515625" style="25" customWidth="1"/>
    <col min="7" max="7" width="13.5703125" style="25" customWidth="1"/>
    <col min="8" max="8" width="14.5703125" style="25" customWidth="1"/>
    <col min="9" max="9" width="15.5703125" style="25" customWidth="1"/>
    <col min="10" max="10" width="15" style="25" customWidth="1"/>
    <col min="11" max="12" width="13.42578125" style="25" customWidth="1"/>
    <col min="13" max="13" width="4.28515625" style="25" customWidth="1"/>
    <col min="14" max="14" width="13" style="25" customWidth="1"/>
    <col min="15" max="15" width="4.28515625" style="25" customWidth="1"/>
    <col min="16" max="16" width="0.28515625" style="25" customWidth="1"/>
    <col min="17" max="16384" width="8.7109375" style="25"/>
  </cols>
  <sheetData>
    <row r="2" spans="2:15" ht="8.65" customHeight="1" x14ac:dyDescent="0.3">
      <c r="B2" s="10"/>
      <c r="C2" s="101"/>
      <c r="D2" s="10"/>
      <c r="E2" s="10"/>
      <c r="F2" s="10"/>
      <c r="G2" s="10"/>
      <c r="H2" s="10"/>
      <c r="I2" s="10"/>
      <c r="J2" s="10"/>
      <c r="K2" s="10"/>
      <c r="L2" s="10"/>
      <c r="M2" s="10"/>
      <c r="N2" s="10"/>
      <c r="O2" s="10"/>
    </row>
    <row r="3" spans="2:15" ht="40.15" customHeight="1" x14ac:dyDescent="0.3">
      <c r="B3" s="296"/>
      <c r="C3" s="296"/>
      <c r="D3" s="296"/>
      <c r="E3" s="296"/>
      <c r="F3" s="296"/>
      <c r="G3" s="296"/>
      <c r="H3" s="296"/>
      <c r="I3" s="296"/>
      <c r="J3" s="296"/>
      <c r="K3" s="296"/>
      <c r="L3" s="296"/>
      <c r="M3" s="296"/>
      <c r="N3" s="296"/>
      <c r="O3" s="296"/>
    </row>
    <row r="4" spans="2:15" ht="17.25" thickBot="1" x14ac:dyDescent="0.35">
      <c r="B4" s="10"/>
      <c r="C4" s="101"/>
      <c r="D4" s="10"/>
      <c r="E4" s="10"/>
      <c r="F4" s="10"/>
      <c r="G4" s="10"/>
      <c r="H4" s="10"/>
      <c r="I4" s="10"/>
      <c r="J4" s="10"/>
      <c r="K4" s="10"/>
      <c r="L4" s="10"/>
      <c r="M4" s="10"/>
      <c r="N4" s="10"/>
      <c r="O4" s="10"/>
    </row>
    <row r="5" spans="2:15" ht="34.15" customHeight="1" thickBot="1" x14ac:dyDescent="0.35">
      <c r="B5" s="10"/>
      <c r="C5" s="293" t="s">
        <v>148</v>
      </c>
      <c r="D5" s="294"/>
      <c r="E5" s="133"/>
      <c r="F5" s="10"/>
      <c r="G5" s="10"/>
      <c r="H5" s="10"/>
      <c r="I5" s="10"/>
      <c r="J5" s="10"/>
      <c r="K5" s="10"/>
      <c r="L5" s="10"/>
      <c r="M5" s="10"/>
      <c r="N5" s="10"/>
      <c r="O5" s="10"/>
    </row>
    <row r="6" spans="2:15" x14ac:dyDescent="0.3">
      <c r="B6" s="10"/>
      <c r="C6" s="101"/>
      <c r="D6" s="10"/>
      <c r="E6" s="10"/>
      <c r="F6" s="10"/>
      <c r="G6" s="10"/>
      <c r="H6" s="10"/>
      <c r="I6" s="10"/>
      <c r="J6" s="10"/>
      <c r="K6" s="10"/>
      <c r="L6" s="10"/>
      <c r="M6" s="10"/>
      <c r="N6" s="10"/>
      <c r="O6" s="10"/>
    </row>
    <row r="7" spans="2:15" ht="17.25" thickBot="1" x14ac:dyDescent="0.35">
      <c r="B7" s="10"/>
      <c r="C7" s="101"/>
      <c r="D7" s="10"/>
      <c r="E7" s="10"/>
      <c r="F7" s="10"/>
      <c r="G7" s="10"/>
      <c r="H7" s="10"/>
      <c r="I7" s="10"/>
      <c r="J7" s="10"/>
      <c r="K7" s="10"/>
      <c r="L7" s="10"/>
      <c r="M7" s="10"/>
      <c r="N7" s="10"/>
      <c r="O7" s="10"/>
    </row>
    <row r="8" spans="2:15" ht="24" customHeight="1" x14ac:dyDescent="0.3">
      <c r="B8" s="10"/>
      <c r="C8" s="261" t="s">
        <v>149</v>
      </c>
      <c r="D8" s="288" t="s">
        <v>31</v>
      </c>
      <c r="E8" s="290" t="s">
        <v>32</v>
      </c>
      <c r="F8" s="292" t="s">
        <v>33</v>
      </c>
      <c r="G8" s="292"/>
      <c r="H8" s="276" t="s">
        <v>34</v>
      </c>
      <c r="I8" s="292" t="s">
        <v>35</v>
      </c>
      <c r="J8" s="292"/>
      <c r="K8" s="276" t="s">
        <v>36</v>
      </c>
      <c r="L8" s="259" t="s">
        <v>37</v>
      </c>
      <c r="M8" s="10"/>
      <c r="N8" s="259" t="s">
        <v>150</v>
      </c>
      <c r="O8" s="10"/>
    </row>
    <row r="9" spans="2:15" ht="36.6" customHeight="1" thickBot="1" x14ac:dyDescent="0.35">
      <c r="B9" s="10"/>
      <c r="C9" s="262"/>
      <c r="D9" s="289"/>
      <c r="E9" s="291"/>
      <c r="F9" s="106" t="s">
        <v>38</v>
      </c>
      <c r="G9" s="106" t="s">
        <v>39</v>
      </c>
      <c r="H9" s="277"/>
      <c r="I9" s="106" t="s">
        <v>38</v>
      </c>
      <c r="J9" s="106" t="s">
        <v>40</v>
      </c>
      <c r="K9" s="277"/>
      <c r="L9" s="260"/>
      <c r="M9" s="10"/>
      <c r="N9" s="260"/>
      <c r="O9" s="10"/>
    </row>
    <row r="10" spans="2:15" ht="26.65" customHeight="1" thickBot="1" x14ac:dyDescent="0.35">
      <c r="B10" s="10"/>
      <c r="C10" s="265" t="s">
        <v>41</v>
      </c>
      <c r="D10" s="266"/>
      <c r="E10" s="266"/>
      <c r="F10" s="266"/>
      <c r="G10" s="266"/>
      <c r="H10" s="266"/>
      <c r="I10" s="266"/>
      <c r="J10" s="266"/>
      <c r="K10" s="266"/>
      <c r="L10" s="267"/>
      <c r="M10" s="10"/>
      <c r="N10" s="10"/>
      <c r="O10" s="10"/>
    </row>
    <row r="11" spans="2:15" ht="24.6" customHeight="1" x14ac:dyDescent="0.3">
      <c r="B11" s="10"/>
      <c r="C11" s="107" t="s">
        <v>151</v>
      </c>
      <c r="D11" s="108"/>
      <c r="E11" s="278" t="s">
        <v>42</v>
      </c>
      <c r="F11" s="279"/>
      <c r="G11" s="279"/>
      <c r="H11" s="279"/>
      <c r="I11" s="279"/>
      <c r="J11" s="279"/>
      <c r="K11" s="279"/>
      <c r="L11" s="280"/>
      <c r="M11" s="10"/>
      <c r="N11" s="10"/>
      <c r="O11" s="10"/>
    </row>
    <row r="12" spans="2:15" ht="19.149999999999999" customHeight="1" x14ac:dyDescent="0.3">
      <c r="B12" s="10"/>
      <c r="C12" s="116" t="s">
        <v>43</v>
      </c>
      <c r="D12" s="97" t="s">
        <v>43</v>
      </c>
      <c r="E12" s="62" t="s">
        <v>44</v>
      </c>
      <c r="F12" s="1"/>
      <c r="G12" s="1"/>
      <c r="H12" s="91">
        <f t="shared" ref="H12:H14" si="0">F12+G12</f>
        <v>0</v>
      </c>
      <c r="I12" s="1"/>
      <c r="J12" s="1"/>
      <c r="K12" s="91">
        <f t="shared" ref="K12:K14" si="1">I12+J12</f>
        <v>0</v>
      </c>
      <c r="L12" s="92">
        <f t="shared" ref="L12:L14" si="2">H12+K12</f>
        <v>0</v>
      </c>
      <c r="M12" s="2"/>
      <c r="N12" s="2"/>
      <c r="O12" s="2"/>
    </row>
    <row r="13" spans="2:15" ht="31.15" customHeight="1" x14ac:dyDescent="0.3">
      <c r="B13" s="10"/>
      <c r="C13" s="116" t="s">
        <v>45</v>
      </c>
      <c r="D13" s="97" t="s">
        <v>45</v>
      </c>
      <c r="E13" s="62" t="s">
        <v>46</v>
      </c>
      <c r="F13" s="1"/>
      <c r="G13" s="1"/>
      <c r="H13" s="91">
        <f t="shared" si="0"/>
        <v>0</v>
      </c>
      <c r="I13" s="1"/>
      <c r="J13" s="1"/>
      <c r="K13" s="91">
        <f t="shared" si="1"/>
        <v>0</v>
      </c>
      <c r="L13" s="92">
        <f t="shared" si="2"/>
        <v>0</v>
      </c>
      <c r="M13" s="2"/>
      <c r="N13" s="2"/>
      <c r="O13" s="2"/>
    </row>
    <row r="14" spans="2:15" ht="31.15" customHeight="1" x14ac:dyDescent="0.3">
      <c r="B14" s="10"/>
      <c r="C14" s="116" t="s">
        <v>47</v>
      </c>
      <c r="D14" s="97" t="s">
        <v>47</v>
      </c>
      <c r="E14" s="62" t="s">
        <v>48</v>
      </c>
      <c r="F14" s="1"/>
      <c r="G14" s="1"/>
      <c r="H14" s="91">
        <f t="shared" si="0"/>
        <v>0</v>
      </c>
      <c r="I14" s="1"/>
      <c r="J14" s="1"/>
      <c r="K14" s="91">
        <f t="shared" si="1"/>
        <v>0</v>
      </c>
      <c r="L14" s="92">
        <f t="shared" si="2"/>
        <v>0</v>
      </c>
      <c r="M14" s="2"/>
      <c r="N14" s="2"/>
      <c r="O14" s="2"/>
    </row>
    <row r="15" spans="2:15" ht="18.600000000000001" customHeight="1" x14ac:dyDescent="0.3">
      <c r="B15" s="10"/>
      <c r="C15" s="103"/>
      <c r="D15" s="98"/>
      <c r="E15" s="29" t="s">
        <v>152</v>
      </c>
      <c r="F15" s="94">
        <f>SUM(F12:F14)</f>
        <v>0</v>
      </c>
      <c r="G15" s="94">
        <f t="shared" ref="G15:L15" si="3">SUM(G12:G14)</f>
        <v>0</v>
      </c>
      <c r="H15" s="94">
        <f t="shared" si="3"/>
        <v>0</v>
      </c>
      <c r="I15" s="94">
        <f t="shared" si="3"/>
        <v>0</v>
      </c>
      <c r="J15" s="94">
        <f t="shared" si="3"/>
        <v>0</v>
      </c>
      <c r="K15" s="94">
        <f t="shared" si="3"/>
        <v>0</v>
      </c>
      <c r="L15" s="95">
        <f t="shared" si="3"/>
        <v>0</v>
      </c>
      <c r="M15" s="90"/>
      <c r="N15" s="90"/>
      <c r="O15" s="90"/>
    </row>
    <row r="16" spans="2:15" ht="19.899999999999999" customHeight="1" x14ac:dyDescent="0.3">
      <c r="B16" s="10"/>
      <c r="C16" s="102" t="s">
        <v>153</v>
      </c>
      <c r="D16" s="96"/>
      <c r="E16" s="273" t="s">
        <v>50</v>
      </c>
      <c r="F16" s="274"/>
      <c r="G16" s="274"/>
      <c r="H16" s="274"/>
      <c r="I16" s="274"/>
      <c r="J16" s="274"/>
      <c r="K16" s="274"/>
      <c r="L16" s="275"/>
      <c r="M16" s="64"/>
      <c r="N16" s="64"/>
      <c r="O16" s="64"/>
    </row>
    <row r="17" spans="2:15" ht="19.899999999999999" customHeight="1" x14ac:dyDescent="0.3">
      <c r="B17" s="10"/>
      <c r="C17" s="116" t="s">
        <v>51</v>
      </c>
      <c r="D17" s="99" t="s">
        <v>154</v>
      </c>
      <c r="E17" s="30" t="s">
        <v>52</v>
      </c>
      <c r="F17" s="1"/>
      <c r="G17" s="1"/>
      <c r="H17" s="91">
        <f>F17+G17</f>
        <v>0</v>
      </c>
      <c r="I17" s="1"/>
      <c r="J17" s="1"/>
      <c r="K17" s="91">
        <f>I17+J17</f>
        <v>0</v>
      </c>
      <c r="L17" s="92">
        <f>H17+K17</f>
        <v>0</v>
      </c>
      <c r="M17" s="2"/>
      <c r="N17" s="2"/>
      <c r="O17" s="2"/>
    </row>
    <row r="18" spans="2:15" ht="20.65" customHeight="1" x14ac:dyDescent="0.3">
      <c r="B18" s="10"/>
      <c r="C18" s="103"/>
      <c r="D18" s="99"/>
      <c r="E18" s="93" t="s">
        <v>155</v>
      </c>
      <c r="F18" s="94">
        <f>SUM(F17:F17)</f>
        <v>0</v>
      </c>
      <c r="G18" s="94">
        <f>SUM(G17:G17)</f>
        <v>0</v>
      </c>
      <c r="H18" s="94">
        <f>F18+G18</f>
        <v>0</v>
      </c>
      <c r="I18" s="94">
        <f>SUM(I17:I17)</f>
        <v>0</v>
      </c>
      <c r="J18" s="94">
        <f>SUM(J17:J17)</f>
        <v>0</v>
      </c>
      <c r="K18" s="94">
        <f>I18+J18</f>
        <v>0</v>
      </c>
      <c r="L18" s="95">
        <f>H18+K18</f>
        <v>0</v>
      </c>
      <c r="M18" s="90"/>
      <c r="N18" s="90"/>
      <c r="O18" s="90"/>
    </row>
    <row r="19" spans="2:15" ht="19.899999999999999" customHeight="1" x14ac:dyDescent="0.3">
      <c r="B19" s="10"/>
      <c r="C19" s="102" t="s">
        <v>156</v>
      </c>
      <c r="D19" s="96"/>
      <c r="E19" s="270" t="s">
        <v>54</v>
      </c>
      <c r="F19" s="271"/>
      <c r="G19" s="271"/>
      <c r="H19" s="271"/>
      <c r="I19" s="271"/>
      <c r="J19" s="271"/>
      <c r="K19" s="271"/>
      <c r="L19" s="272"/>
      <c r="M19" s="64"/>
      <c r="N19" s="64"/>
      <c r="O19" s="64"/>
    </row>
    <row r="20" spans="2:15" ht="19.899999999999999" customHeight="1" x14ac:dyDescent="0.3">
      <c r="B20" s="10"/>
      <c r="C20" s="116" t="s">
        <v>55</v>
      </c>
      <c r="D20" s="100" t="s">
        <v>55</v>
      </c>
      <c r="E20" s="28" t="s">
        <v>56</v>
      </c>
      <c r="F20" s="1"/>
      <c r="G20" s="1"/>
      <c r="H20" s="91">
        <f t="shared" ref="H20:H27" si="4">F20+G20</f>
        <v>0</v>
      </c>
      <c r="I20" s="1"/>
      <c r="J20" s="1"/>
      <c r="K20" s="91">
        <f t="shared" ref="K20:K27" si="5">I20+J20</f>
        <v>0</v>
      </c>
      <c r="L20" s="92">
        <f t="shared" ref="L20:L27" si="6">H20+K20</f>
        <v>0</v>
      </c>
      <c r="M20" s="2"/>
      <c r="N20" s="2"/>
      <c r="O20" s="2"/>
    </row>
    <row r="21" spans="2:15" ht="19.899999999999999" customHeight="1" x14ac:dyDescent="0.3">
      <c r="B21" s="10"/>
      <c r="C21" s="116" t="s">
        <v>57</v>
      </c>
      <c r="D21" s="100" t="s">
        <v>57</v>
      </c>
      <c r="E21" s="28" t="s">
        <v>58</v>
      </c>
      <c r="F21" s="1"/>
      <c r="G21" s="1"/>
      <c r="H21" s="91">
        <f t="shared" si="4"/>
        <v>0</v>
      </c>
      <c r="I21" s="1"/>
      <c r="J21" s="1"/>
      <c r="K21" s="91">
        <f t="shared" si="5"/>
        <v>0</v>
      </c>
      <c r="L21" s="92">
        <f t="shared" si="6"/>
        <v>0</v>
      </c>
      <c r="M21" s="2"/>
      <c r="N21" s="2"/>
      <c r="O21" s="2"/>
    </row>
    <row r="22" spans="2:15" ht="19.899999999999999" customHeight="1" x14ac:dyDescent="0.3">
      <c r="B22" s="10"/>
      <c r="C22" s="116" t="s">
        <v>59</v>
      </c>
      <c r="D22" s="100" t="s">
        <v>59</v>
      </c>
      <c r="E22" s="28" t="s">
        <v>60</v>
      </c>
      <c r="F22" s="1"/>
      <c r="G22" s="1"/>
      <c r="H22" s="91">
        <f t="shared" si="4"/>
        <v>0</v>
      </c>
      <c r="I22" s="1"/>
      <c r="J22" s="1"/>
      <c r="K22" s="91">
        <f t="shared" si="5"/>
        <v>0</v>
      </c>
      <c r="L22" s="92">
        <f t="shared" si="6"/>
        <v>0</v>
      </c>
      <c r="M22" s="2"/>
      <c r="N22" s="2"/>
      <c r="O22" s="2"/>
    </row>
    <row r="23" spans="2:15" ht="27" customHeight="1" x14ac:dyDescent="0.3">
      <c r="B23" s="10"/>
      <c r="C23" s="116" t="s">
        <v>61</v>
      </c>
      <c r="D23" s="100" t="s">
        <v>61</v>
      </c>
      <c r="E23" s="28" t="s">
        <v>62</v>
      </c>
      <c r="F23" s="1"/>
      <c r="G23" s="1"/>
      <c r="H23" s="91">
        <f t="shared" si="4"/>
        <v>0</v>
      </c>
      <c r="I23" s="1"/>
      <c r="J23" s="1"/>
      <c r="K23" s="91">
        <f t="shared" si="5"/>
        <v>0</v>
      </c>
      <c r="L23" s="92">
        <f t="shared" si="6"/>
        <v>0</v>
      </c>
      <c r="M23" s="2"/>
      <c r="N23" s="2"/>
      <c r="O23" s="2"/>
    </row>
    <row r="24" spans="2:15" ht="19.899999999999999" customHeight="1" x14ac:dyDescent="0.3">
      <c r="B24" s="10"/>
      <c r="C24" s="116" t="s">
        <v>63</v>
      </c>
      <c r="D24" s="100" t="s">
        <v>63</v>
      </c>
      <c r="E24" s="28" t="s">
        <v>64</v>
      </c>
      <c r="F24" s="1"/>
      <c r="G24" s="1"/>
      <c r="H24" s="91">
        <f t="shared" si="4"/>
        <v>0</v>
      </c>
      <c r="I24" s="1"/>
      <c r="J24" s="1"/>
      <c r="K24" s="91">
        <f t="shared" si="5"/>
        <v>0</v>
      </c>
      <c r="L24" s="92">
        <f t="shared" si="6"/>
        <v>0</v>
      </c>
      <c r="M24" s="2"/>
      <c r="N24" s="2"/>
      <c r="O24" s="2"/>
    </row>
    <row r="25" spans="2:15" ht="19.899999999999999" customHeight="1" x14ac:dyDescent="0.3">
      <c r="B25" s="10"/>
      <c r="C25" s="116" t="s">
        <v>65</v>
      </c>
      <c r="D25" s="100" t="s">
        <v>65</v>
      </c>
      <c r="E25" s="28" t="s">
        <v>66</v>
      </c>
      <c r="F25" s="1"/>
      <c r="G25" s="1"/>
      <c r="H25" s="91">
        <f t="shared" si="4"/>
        <v>0</v>
      </c>
      <c r="I25" s="1"/>
      <c r="J25" s="1"/>
      <c r="K25" s="91">
        <f t="shared" si="5"/>
        <v>0</v>
      </c>
      <c r="L25" s="92">
        <f t="shared" si="6"/>
        <v>0</v>
      </c>
      <c r="M25" s="2"/>
      <c r="N25" s="2"/>
      <c r="O25" s="2"/>
    </row>
    <row r="26" spans="2:15" ht="19.899999999999999" customHeight="1" x14ac:dyDescent="0.3">
      <c r="B26" s="10"/>
      <c r="C26" s="124" t="s">
        <v>67</v>
      </c>
      <c r="D26" s="125" t="s">
        <v>157</v>
      </c>
      <c r="E26" s="126" t="s">
        <v>68</v>
      </c>
      <c r="F26" s="1"/>
      <c r="G26" s="1"/>
      <c r="H26" s="91">
        <f t="shared" si="4"/>
        <v>0</v>
      </c>
      <c r="I26" s="1"/>
      <c r="J26" s="1"/>
      <c r="K26" s="91">
        <f t="shared" si="5"/>
        <v>0</v>
      </c>
      <c r="L26" s="92">
        <f t="shared" si="6"/>
        <v>0</v>
      </c>
      <c r="M26" s="2"/>
      <c r="N26" s="2"/>
      <c r="O26" s="2"/>
    </row>
    <row r="27" spans="2:15" ht="27.6" customHeight="1" thickBot="1" x14ac:dyDescent="0.35">
      <c r="B27" s="10"/>
      <c r="C27" s="124" t="s">
        <v>69</v>
      </c>
      <c r="D27" s="125" t="s">
        <v>157</v>
      </c>
      <c r="E27" s="126" t="s">
        <v>70</v>
      </c>
      <c r="F27" s="1"/>
      <c r="G27" s="1"/>
      <c r="H27" s="91">
        <f t="shared" si="4"/>
        <v>0</v>
      </c>
      <c r="I27" s="1"/>
      <c r="J27" s="1"/>
      <c r="K27" s="91">
        <f t="shared" si="5"/>
        <v>0</v>
      </c>
      <c r="L27" s="92">
        <f t="shared" si="6"/>
        <v>0</v>
      </c>
      <c r="M27" s="2"/>
      <c r="N27" s="115"/>
      <c r="O27" s="2"/>
    </row>
    <row r="28" spans="2:15" ht="19.899999999999999" customHeight="1" thickBot="1" x14ac:dyDescent="0.35">
      <c r="B28" s="10"/>
      <c r="C28" s="281"/>
      <c r="D28" s="282"/>
      <c r="E28" s="127" t="s">
        <v>71</v>
      </c>
      <c r="F28" s="230">
        <f>SUM(F26:F27)</f>
        <v>0</v>
      </c>
      <c r="G28" s="230">
        <f t="shared" ref="G28:L28" si="7">SUM(G26:G27)</f>
        <v>0</v>
      </c>
      <c r="H28" s="230">
        <f t="shared" si="7"/>
        <v>0</v>
      </c>
      <c r="I28" s="230">
        <f t="shared" si="7"/>
        <v>0</v>
      </c>
      <c r="J28" s="230">
        <f t="shared" si="7"/>
        <v>0</v>
      </c>
      <c r="K28" s="230">
        <f t="shared" si="7"/>
        <v>0</v>
      </c>
      <c r="L28" s="231">
        <f t="shared" si="7"/>
        <v>0</v>
      </c>
      <c r="M28" s="2"/>
      <c r="N28" s="232" t="str">
        <f>IF(H36&lt;=15%*(H23+H26+H28+H29+H30+H31+H32+H33+H44),"OK","NO")</f>
        <v>OK</v>
      </c>
      <c r="O28" s="2"/>
    </row>
    <row r="29" spans="2:15" ht="19.899999999999999" customHeight="1" x14ac:dyDescent="0.3">
      <c r="B29" s="10"/>
      <c r="C29" s="103"/>
      <c r="D29" s="99"/>
      <c r="E29" s="29" t="s">
        <v>158</v>
      </c>
      <c r="F29" s="94">
        <f>F20+F21+F22+F23+F24+F25+F28</f>
        <v>0</v>
      </c>
      <c r="G29" s="94">
        <f t="shared" ref="G29:L29" si="8">G20+G21+G22+G23+G24+G25+G28</f>
        <v>0</v>
      </c>
      <c r="H29" s="94">
        <f t="shared" si="8"/>
        <v>0</v>
      </c>
      <c r="I29" s="94">
        <f t="shared" si="8"/>
        <v>0</v>
      </c>
      <c r="J29" s="94">
        <f t="shared" si="8"/>
        <v>0</v>
      </c>
      <c r="K29" s="94">
        <f t="shared" si="8"/>
        <v>0</v>
      </c>
      <c r="L29" s="95">
        <f t="shared" si="8"/>
        <v>0</v>
      </c>
      <c r="M29" s="90"/>
      <c r="N29" s="90"/>
      <c r="O29" s="90"/>
    </row>
    <row r="30" spans="2:15" ht="19.899999999999999" customHeight="1" x14ac:dyDescent="0.3">
      <c r="B30" s="10"/>
      <c r="C30" s="102" t="s">
        <v>159</v>
      </c>
      <c r="D30" s="96"/>
      <c r="E30" s="273" t="s">
        <v>73</v>
      </c>
      <c r="F30" s="274"/>
      <c r="G30" s="274"/>
      <c r="H30" s="274"/>
      <c r="I30" s="274"/>
      <c r="J30" s="274"/>
      <c r="K30" s="274"/>
      <c r="L30" s="275"/>
      <c r="M30" s="64"/>
      <c r="N30" s="64"/>
      <c r="O30" s="64"/>
    </row>
    <row r="31" spans="2:15" ht="19.899999999999999" customHeight="1" x14ac:dyDescent="0.3">
      <c r="B31" s="10"/>
      <c r="C31" s="116" t="s">
        <v>74</v>
      </c>
      <c r="D31" s="100"/>
      <c r="E31" s="28" t="s">
        <v>75</v>
      </c>
      <c r="F31" s="91">
        <f>SUM(F32:F33)</f>
        <v>0</v>
      </c>
      <c r="G31" s="91">
        <f t="shared" ref="G31:L31" si="9">SUM(G32:G33)</f>
        <v>0</v>
      </c>
      <c r="H31" s="91">
        <f t="shared" si="9"/>
        <v>0</v>
      </c>
      <c r="I31" s="91">
        <f t="shared" si="9"/>
        <v>0</v>
      </c>
      <c r="J31" s="91">
        <f t="shared" si="9"/>
        <v>0</v>
      </c>
      <c r="K31" s="91">
        <f t="shared" si="9"/>
        <v>0</v>
      </c>
      <c r="L31" s="92">
        <f t="shared" si="9"/>
        <v>0</v>
      </c>
      <c r="M31" s="2"/>
      <c r="N31" s="2"/>
      <c r="O31" s="2"/>
    </row>
    <row r="32" spans="2:15" ht="19.899999999999999" customHeight="1" x14ac:dyDescent="0.3">
      <c r="B32" s="10"/>
      <c r="C32" s="116" t="s">
        <v>160</v>
      </c>
      <c r="D32" s="100" t="s">
        <v>160</v>
      </c>
      <c r="E32" s="28" t="s">
        <v>77</v>
      </c>
      <c r="F32" s="1"/>
      <c r="G32" s="1"/>
      <c r="H32" s="91">
        <f t="shared" ref="H32:H33" si="10">F32+G32</f>
        <v>0</v>
      </c>
      <c r="I32" s="1"/>
      <c r="J32" s="1"/>
      <c r="K32" s="91">
        <f t="shared" ref="K32:K33" si="11">I32+J32</f>
        <v>0</v>
      </c>
      <c r="L32" s="92">
        <f t="shared" ref="L32:L33" si="12">H32+K32</f>
        <v>0</v>
      </c>
      <c r="M32" s="2"/>
      <c r="N32" s="2"/>
      <c r="O32" s="2"/>
    </row>
    <row r="33" spans="2:15" ht="19.899999999999999" customHeight="1" x14ac:dyDescent="0.3">
      <c r="B33" s="10"/>
      <c r="C33" s="116" t="s">
        <v>161</v>
      </c>
      <c r="D33" s="100" t="s">
        <v>161</v>
      </c>
      <c r="E33" s="28" t="s">
        <v>79</v>
      </c>
      <c r="F33" s="1"/>
      <c r="G33" s="1"/>
      <c r="H33" s="91">
        <f t="shared" si="10"/>
        <v>0</v>
      </c>
      <c r="I33" s="1"/>
      <c r="J33" s="1"/>
      <c r="K33" s="91">
        <f t="shared" si="11"/>
        <v>0</v>
      </c>
      <c r="L33" s="92">
        <f t="shared" si="12"/>
        <v>0</v>
      </c>
      <c r="M33" s="2"/>
      <c r="N33" s="2"/>
      <c r="O33" s="2"/>
    </row>
    <row r="34" spans="2:15" ht="19.899999999999999" customHeight="1" x14ac:dyDescent="0.3">
      <c r="B34" s="10"/>
      <c r="C34" s="117" t="s">
        <v>80</v>
      </c>
      <c r="D34" s="100" t="s">
        <v>80</v>
      </c>
      <c r="E34" s="28" t="s">
        <v>81</v>
      </c>
      <c r="F34" s="1"/>
      <c r="G34" s="1"/>
      <c r="H34" s="91">
        <f>F34+G34</f>
        <v>0</v>
      </c>
      <c r="I34" s="1"/>
      <c r="J34" s="1"/>
      <c r="K34" s="91">
        <f>I34+J34</f>
        <v>0</v>
      </c>
      <c r="L34" s="92">
        <f>H34+K34</f>
        <v>0</v>
      </c>
      <c r="M34" s="2"/>
      <c r="N34" s="2"/>
      <c r="O34" s="2"/>
    </row>
    <row r="35" spans="2:15" ht="19.899999999999999" customHeight="1" x14ac:dyDescent="0.3">
      <c r="B35" s="10"/>
      <c r="C35" s="103"/>
      <c r="D35" s="99"/>
      <c r="E35" s="29" t="s">
        <v>162</v>
      </c>
      <c r="F35" s="94">
        <f>SUM(F31,F34)</f>
        <v>0</v>
      </c>
      <c r="G35" s="94">
        <f t="shared" ref="G35:L35" si="13">SUM(G31,G34)</f>
        <v>0</v>
      </c>
      <c r="H35" s="94">
        <f t="shared" si="13"/>
        <v>0</v>
      </c>
      <c r="I35" s="94">
        <f t="shared" si="13"/>
        <v>0</v>
      </c>
      <c r="J35" s="94">
        <f t="shared" si="13"/>
        <v>0</v>
      </c>
      <c r="K35" s="94">
        <f t="shared" si="13"/>
        <v>0</v>
      </c>
      <c r="L35" s="95">
        <f t="shared" si="13"/>
        <v>0</v>
      </c>
      <c r="M35" s="90"/>
      <c r="N35" s="90"/>
      <c r="O35" s="90"/>
    </row>
    <row r="36" spans="2:15" ht="19.899999999999999" customHeight="1" x14ac:dyDescent="0.3">
      <c r="B36" s="10"/>
      <c r="C36" s="102" t="s">
        <v>163</v>
      </c>
      <c r="D36" s="118"/>
      <c r="E36" s="273" t="s">
        <v>83</v>
      </c>
      <c r="F36" s="274"/>
      <c r="G36" s="274"/>
      <c r="H36" s="274"/>
      <c r="I36" s="274"/>
      <c r="J36" s="274"/>
      <c r="K36" s="274"/>
      <c r="L36" s="275"/>
      <c r="M36" s="90"/>
      <c r="N36" s="90"/>
      <c r="O36" s="90"/>
    </row>
    <row r="37" spans="2:15" ht="19.899999999999999" customHeight="1" x14ac:dyDescent="0.3">
      <c r="B37" s="10"/>
      <c r="C37" s="123" t="s">
        <v>84</v>
      </c>
      <c r="D37" s="120" t="s">
        <v>84</v>
      </c>
      <c r="E37" s="28" t="s">
        <v>85</v>
      </c>
      <c r="F37" s="234"/>
      <c r="G37" s="234"/>
      <c r="H37" s="91">
        <f t="shared" ref="H37:H38" si="14">F37+G37</f>
        <v>0</v>
      </c>
      <c r="I37" s="1"/>
      <c r="J37" s="1"/>
      <c r="K37" s="91">
        <f t="shared" ref="K37:K38" si="15">I37+J37</f>
        <v>0</v>
      </c>
      <c r="L37" s="92">
        <f t="shared" ref="L37:L38" si="16">H37+K37</f>
        <v>0</v>
      </c>
      <c r="M37" s="90"/>
      <c r="N37" s="90"/>
      <c r="O37" s="90"/>
    </row>
    <row r="38" spans="2:15" ht="19.899999999999999" customHeight="1" x14ac:dyDescent="0.3">
      <c r="B38" s="10"/>
      <c r="C38" s="123" t="s">
        <v>86</v>
      </c>
      <c r="D38" s="120" t="s">
        <v>86</v>
      </c>
      <c r="E38" s="28" t="s">
        <v>87</v>
      </c>
      <c r="F38" s="234"/>
      <c r="G38" s="234"/>
      <c r="H38" s="91">
        <f t="shared" si="14"/>
        <v>0</v>
      </c>
      <c r="I38" s="1"/>
      <c r="J38" s="1"/>
      <c r="K38" s="91">
        <f t="shared" si="15"/>
        <v>0</v>
      </c>
      <c r="L38" s="92">
        <f t="shared" si="16"/>
        <v>0</v>
      </c>
      <c r="M38" s="90"/>
      <c r="N38" s="90"/>
      <c r="O38" s="90"/>
    </row>
    <row r="39" spans="2:15" ht="19.899999999999999" customHeight="1" x14ac:dyDescent="0.3">
      <c r="B39" s="10"/>
      <c r="C39" s="119"/>
      <c r="D39" s="120"/>
      <c r="E39" s="29" t="s">
        <v>164</v>
      </c>
      <c r="F39" s="217">
        <f>SUM(F37:F38)</f>
        <v>0</v>
      </c>
      <c r="G39" s="217">
        <f t="shared" ref="G39:L39" si="17">SUM(G37:G38)</f>
        <v>0</v>
      </c>
      <c r="H39" s="217">
        <f t="shared" si="17"/>
        <v>0</v>
      </c>
      <c r="I39" s="217">
        <f t="shared" si="17"/>
        <v>0</v>
      </c>
      <c r="J39" s="217">
        <f t="shared" si="17"/>
        <v>0</v>
      </c>
      <c r="K39" s="217">
        <f t="shared" si="17"/>
        <v>0</v>
      </c>
      <c r="L39" s="218">
        <f t="shared" si="17"/>
        <v>0</v>
      </c>
      <c r="M39" s="90"/>
      <c r="N39" s="90"/>
      <c r="O39" s="90"/>
    </row>
    <row r="40" spans="2:15" ht="19.899999999999999" customHeight="1" x14ac:dyDescent="0.3">
      <c r="B40" s="10"/>
      <c r="C40" s="102" t="s">
        <v>261</v>
      </c>
      <c r="D40" s="299"/>
      <c r="E40" s="300" t="s">
        <v>255</v>
      </c>
      <c r="F40" s="301"/>
      <c r="G40" s="301"/>
      <c r="H40" s="301"/>
      <c r="I40" s="301"/>
      <c r="J40" s="301"/>
      <c r="K40" s="301"/>
      <c r="L40" s="302"/>
      <c r="M40" s="90"/>
      <c r="N40" s="90"/>
      <c r="O40" s="90"/>
    </row>
    <row r="41" spans="2:15" ht="19.899999999999999" customHeight="1" x14ac:dyDescent="0.3">
      <c r="B41" s="10"/>
      <c r="C41" s="238" t="s">
        <v>256</v>
      </c>
      <c r="D41" s="238" t="s">
        <v>256</v>
      </c>
      <c r="E41" s="28" t="s">
        <v>257</v>
      </c>
      <c r="F41" s="217"/>
      <c r="G41" s="217"/>
      <c r="H41" s="217"/>
      <c r="I41" s="1"/>
      <c r="J41" s="1"/>
      <c r="K41" s="217">
        <f>SUM(I41:J41)</f>
        <v>0</v>
      </c>
      <c r="L41" s="92">
        <f>K41</f>
        <v>0</v>
      </c>
      <c r="M41" s="90"/>
      <c r="N41" s="90"/>
      <c r="O41" s="90"/>
    </row>
    <row r="42" spans="2:15" ht="30" customHeight="1" x14ac:dyDescent="0.3">
      <c r="B42" s="10"/>
      <c r="C42" s="238" t="s">
        <v>258</v>
      </c>
      <c r="D42" s="238" t="s">
        <v>258</v>
      </c>
      <c r="E42" s="28" t="s">
        <v>259</v>
      </c>
      <c r="F42" s="1"/>
      <c r="G42" s="1"/>
      <c r="H42" s="217">
        <f>SUM(F42:G42)</f>
        <v>0</v>
      </c>
      <c r="I42" s="1"/>
      <c r="J42" s="1"/>
      <c r="K42" s="217">
        <f>SUM(I42:J42)</f>
        <v>0</v>
      </c>
      <c r="L42" s="92">
        <f t="shared" ref="L42:L43" si="18">H42+K42</f>
        <v>0</v>
      </c>
      <c r="M42" s="90"/>
      <c r="N42" s="90"/>
      <c r="O42" s="90"/>
    </row>
    <row r="43" spans="2:15" ht="19.899999999999999" customHeight="1" x14ac:dyDescent="0.3">
      <c r="B43" s="10"/>
      <c r="C43" s="119"/>
      <c r="D43" s="120"/>
      <c r="E43" s="29" t="s">
        <v>260</v>
      </c>
      <c r="F43" s="303">
        <f>F42</f>
        <v>0</v>
      </c>
      <c r="G43" s="303">
        <f>G42</f>
        <v>0</v>
      </c>
      <c r="H43" s="304">
        <f>SUM(F43:G43)</f>
        <v>0</v>
      </c>
      <c r="I43" s="304">
        <f>SUM(I41:I42)</f>
        <v>0</v>
      </c>
      <c r="J43" s="304">
        <f>SUM(J41:J42)</f>
        <v>0</v>
      </c>
      <c r="K43" s="304">
        <f>SUM(K41:K42)</f>
        <v>0</v>
      </c>
      <c r="L43" s="305">
        <f>SUM(L41:L42)</f>
        <v>0</v>
      </c>
      <c r="M43" s="90"/>
      <c r="N43" s="90"/>
      <c r="O43" s="90"/>
    </row>
    <row r="44" spans="2:15" ht="23.65" customHeight="1" thickBot="1" x14ac:dyDescent="0.35">
      <c r="B44" s="10"/>
      <c r="C44" s="109"/>
      <c r="D44" s="263" t="s">
        <v>88</v>
      </c>
      <c r="E44" s="264"/>
      <c r="F44" s="217">
        <f>F15+F18+F20+F21+F22+F23+F24+F25+F32</f>
        <v>0</v>
      </c>
      <c r="G44" s="217">
        <f t="shared" ref="G44:H44" si="19">G15+G18+G20+G21+G22+G23+G24+G25+G32</f>
        <v>0</v>
      </c>
      <c r="H44" s="217">
        <f t="shared" si="19"/>
        <v>0</v>
      </c>
      <c r="I44" s="217">
        <f t="shared" ref="I44:L44" si="20">I15+I18+I20+I21+I22+I23+I24+I25+I32+I39</f>
        <v>0</v>
      </c>
      <c r="J44" s="217">
        <f t="shared" si="20"/>
        <v>0</v>
      </c>
      <c r="K44" s="217">
        <f t="shared" si="20"/>
        <v>0</v>
      </c>
      <c r="L44" s="218">
        <f t="shared" si="20"/>
        <v>0</v>
      </c>
      <c r="M44" s="2"/>
      <c r="N44" s="2"/>
      <c r="O44" s="2"/>
    </row>
    <row r="45" spans="2:15" ht="19.899999999999999" customHeight="1" thickBot="1" x14ac:dyDescent="0.35">
      <c r="B45" s="10"/>
      <c r="C45" s="128"/>
      <c r="D45" s="283" t="s">
        <v>89</v>
      </c>
      <c r="E45" s="284"/>
      <c r="F45" s="219">
        <f>F43+F39+F35+F29+F18+F15</f>
        <v>0</v>
      </c>
      <c r="G45" s="219">
        <f>G43+G39+G35+G29+G18+G15</f>
        <v>0</v>
      </c>
      <c r="H45" s="219">
        <f>H43+H39+H35+H29+H18+H15</f>
        <v>0</v>
      </c>
      <c r="I45" s="219">
        <f>I43+I39+I35+I29+I18+I15</f>
        <v>0</v>
      </c>
      <c r="J45" s="219">
        <f>J43+J39+J35+J29+J18+J15</f>
        <v>0</v>
      </c>
      <c r="K45" s="219">
        <f>K43+K39+K35+K29+K18+K15</f>
        <v>0</v>
      </c>
      <c r="L45" s="220">
        <f>L43+L39+L35+L29+L18+L15</f>
        <v>0</v>
      </c>
      <c r="M45" s="90"/>
      <c r="N45" s="90"/>
      <c r="O45" s="90"/>
    </row>
    <row r="46" spans="2:15" ht="19.899999999999999" customHeight="1" x14ac:dyDescent="0.3">
      <c r="B46" s="10"/>
      <c r="C46" s="121"/>
      <c r="D46" s="121"/>
      <c r="E46" s="121"/>
      <c r="F46" s="122"/>
      <c r="G46" s="122"/>
      <c r="H46" s="122"/>
      <c r="I46" s="122"/>
      <c r="J46" s="122"/>
      <c r="K46" s="122"/>
      <c r="L46" s="122"/>
      <c r="M46" s="90"/>
      <c r="N46" s="90"/>
      <c r="O46" s="90"/>
    </row>
    <row r="47" spans="2:15" ht="19.899999999999999" customHeight="1" thickBot="1" x14ac:dyDescent="0.35">
      <c r="B47" s="10"/>
      <c r="C47" s="101"/>
      <c r="D47" s="31"/>
      <c r="E47" s="32"/>
      <c r="F47" s="33"/>
      <c r="G47" s="33"/>
      <c r="H47" s="33"/>
      <c r="I47" s="33"/>
      <c r="J47" s="33"/>
      <c r="K47" s="33"/>
      <c r="L47" s="33"/>
      <c r="M47" s="33"/>
      <c r="N47" s="33"/>
      <c r="O47" s="33"/>
    </row>
    <row r="48" spans="2:15" ht="38.25" x14ac:dyDescent="0.3">
      <c r="B48" s="10"/>
      <c r="C48" s="101"/>
      <c r="D48" s="67"/>
      <c r="E48" s="68" t="s">
        <v>16</v>
      </c>
      <c r="F48" s="69" t="s">
        <v>165</v>
      </c>
      <c r="G48" s="10"/>
      <c r="H48" s="34"/>
      <c r="I48" s="10"/>
      <c r="J48" s="10"/>
      <c r="K48" s="10"/>
      <c r="L48" s="10"/>
      <c r="M48" s="10"/>
      <c r="N48" s="10"/>
      <c r="O48" s="10"/>
    </row>
    <row r="49" spans="2:16" x14ac:dyDescent="0.3">
      <c r="B49" s="10"/>
      <c r="C49" s="101"/>
      <c r="D49" s="70">
        <v>1</v>
      </c>
      <c r="E49" s="23" t="s">
        <v>166</v>
      </c>
      <c r="F49" s="78"/>
      <c r="G49" s="10"/>
      <c r="H49" s="34"/>
      <c r="I49" s="10"/>
      <c r="J49" s="10"/>
      <c r="K49" s="10"/>
      <c r="L49" s="10"/>
      <c r="M49" s="10"/>
      <c r="N49" s="10"/>
      <c r="O49" s="10"/>
    </row>
    <row r="50" spans="2:16" x14ac:dyDescent="0.3">
      <c r="B50" s="10"/>
      <c r="C50" s="101"/>
      <c r="D50" s="70">
        <v>2</v>
      </c>
      <c r="E50" s="23" t="s">
        <v>167</v>
      </c>
      <c r="F50" s="78"/>
      <c r="G50" s="10"/>
      <c r="H50" s="34"/>
      <c r="I50" s="10"/>
      <c r="J50" s="10"/>
      <c r="K50" s="10"/>
      <c r="L50" s="10"/>
      <c r="M50" s="10"/>
      <c r="N50" s="10"/>
      <c r="O50" s="10"/>
    </row>
    <row r="51" spans="2:16" x14ac:dyDescent="0.3">
      <c r="B51" s="10"/>
      <c r="C51" s="101"/>
      <c r="D51" s="70">
        <v>3</v>
      </c>
      <c r="E51" s="23" t="s">
        <v>168</v>
      </c>
      <c r="F51" s="78"/>
      <c r="G51" s="10"/>
      <c r="H51" s="34"/>
      <c r="I51" s="10"/>
      <c r="J51" s="10"/>
      <c r="K51" s="10"/>
      <c r="L51" s="10"/>
      <c r="M51" s="10"/>
      <c r="N51" s="10"/>
      <c r="O51" s="10"/>
    </row>
    <row r="52" spans="2:16" x14ac:dyDescent="0.3">
      <c r="B52" s="10"/>
      <c r="C52" s="101"/>
      <c r="D52" s="70">
        <v>4</v>
      </c>
      <c r="E52" s="23" t="s">
        <v>169</v>
      </c>
      <c r="F52" s="78"/>
      <c r="G52" s="10"/>
      <c r="H52" s="34"/>
      <c r="I52" s="10"/>
      <c r="J52" s="10"/>
      <c r="K52" s="10"/>
      <c r="L52" s="10"/>
      <c r="M52" s="10"/>
      <c r="N52" s="10"/>
      <c r="O52" s="10"/>
    </row>
    <row r="53" spans="2:16" ht="17.25" thickBot="1" x14ac:dyDescent="0.35">
      <c r="B53" s="10"/>
      <c r="C53" s="101"/>
      <c r="D53" s="79"/>
      <c r="E53" s="80"/>
      <c r="F53" s="221">
        <f>SUM(F49:F52)</f>
        <v>0</v>
      </c>
      <c r="G53" s="10"/>
      <c r="H53" s="34"/>
      <c r="I53" s="10"/>
      <c r="J53" s="10"/>
      <c r="K53" s="10"/>
      <c r="L53" s="10"/>
      <c r="M53" s="10"/>
      <c r="N53" s="10"/>
      <c r="O53" s="10"/>
    </row>
    <row r="54" spans="2:16" ht="17.25" thickBot="1" x14ac:dyDescent="0.35">
      <c r="B54" s="10"/>
      <c r="C54" s="101"/>
      <c r="D54" s="10"/>
      <c r="E54" s="10"/>
      <c r="F54" s="10"/>
      <c r="G54" s="10"/>
      <c r="H54" s="34"/>
      <c r="I54" s="10"/>
      <c r="J54" s="10"/>
      <c r="K54" s="10"/>
      <c r="L54" s="10"/>
      <c r="M54" s="10"/>
      <c r="N54" s="10"/>
      <c r="O54" s="10"/>
    </row>
    <row r="55" spans="2:16" ht="17.25" thickBot="1" x14ac:dyDescent="0.35">
      <c r="B55" s="10"/>
      <c r="C55" s="101"/>
      <c r="D55" s="268" t="s">
        <v>170</v>
      </c>
      <c r="E55" s="269"/>
      <c r="F55" s="76"/>
      <c r="G55" s="10"/>
      <c r="H55" s="34"/>
      <c r="I55" s="10"/>
      <c r="J55" s="10"/>
      <c r="K55" s="10"/>
      <c r="L55" s="10"/>
      <c r="M55" s="10"/>
      <c r="N55" s="10"/>
      <c r="O55" s="10"/>
    </row>
    <row r="56" spans="2:16" ht="17.25" thickBot="1" x14ac:dyDescent="0.35">
      <c r="B56" s="10"/>
      <c r="C56" s="101"/>
      <c r="D56" s="10"/>
      <c r="E56" s="10"/>
      <c r="F56" s="10"/>
      <c r="G56" s="10"/>
      <c r="H56" s="34"/>
      <c r="I56" s="10"/>
      <c r="J56" s="10"/>
      <c r="K56" s="10"/>
      <c r="L56" s="10"/>
      <c r="M56" s="10"/>
      <c r="N56" s="10"/>
      <c r="O56" s="10"/>
    </row>
    <row r="57" spans="2:16" s="37" customFormat="1" ht="29.25" customHeight="1" x14ac:dyDescent="0.3">
      <c r="B57" s="14"/>
      <c r="C57" s="104"/>
      <c r="D57" s="35" t="s">
        <v>93</v>
      </c>
      <c r="E57" s="36" t="s">
        <v>209</v>
      </c>
      <c r="F57" s="3" t="s">
        <v>95</v>
      </c>
      <c r="G57" s="14"/>
      <c r="H57" s="34"/>
      <c r="I57" s="10"/>
      <c r="J57" s="10"/>
      <c r="K57" s="10"/>
      <c r="L57" s="10"/>
      <c r="M57" s="14"/>
      <c r="N57" s="14"/>
      <c r="O57" s="14"/>
      <c r="P57" s="25"/>
    </row>
    <row r="58" spans="2:16" s="37" customFormat="1" ht="19.899999999999999" customHeight="1" x14ac:dyDescent="0.3">
      <c r="B58" s="14"/>
      <c r="C58" s="104"/>
      <c r="D58" s="130" t="s">
        <v>98</v>
      </c>
      <c r="E58" s="131" t="s">
        <v>99</v>
      </c>
      <c r="F58" s="222">
        <f>F59+F64</f>
        <v>0</v>
      </c>
      <c r="G58" s="14"/>
      <c r="H58" s="34"/>
      <c r="I58" s="10"/>
      <c r="J58" s="10"/>
      <c r="K58" s="10"/>
      <c r="L58" s="10"/>
      <c r="M58" s="14"/>
      <c r="N58" s="14"/>
      <c r="O58" s="14"/>
      <c r="P58" s="25"/>
    </row>
    <row r="59" spans="2:16" s="37" customFormat="1" ht="19.899999999999999" customHeight="1" x14ac:dyDescent="0.3">
      <c r="B59" s="14"/>
      <c r="C59" s="104"/>
      <c r="D59" s="75" t="s">
        <v>100</v>
      </c>
      <c r="E59" s="39" t="s">
        <v>101</v>
      </c>
      <c r="F59" s="223">
        <f>SUM(F60:F63)</f>
        <v>0</v>
      </c>
      <c r="G59" s="14"/>
      <c r="H59" s="34"/>
      <c r="I59" s="10"/>
      <c r="J59" s="10"/>
      <c r="K59" s="10"/>
      <c r="L59" s="10"/>
      <c r="M59" s="14"/>
      <c r="N59" s="14"/>
      <c r="O59" s="14"/>
      <c r="P59" s="25"/>
    </row>
    <row r="60" spans="2:16" s="37" customFormat="1" ht="31.9" customHeight="1" x14ac:dyDescent="0.3">
      <c r="B60" s="14"/>
      <c r="C60" s="104"/>
      <c r="D60" s="38" t="s">
        <v>172</v>
      </c>
      <c r="E60" s="40" t="s">
        <v>173</v>
      </c>
      <c r="F60" s="224">
        <f>$K$45*F49</f>
        <v>0</v>
      </c>
      <c r="G60" s="14"/>
      <c r="H60" s="34"/>
      <c r="I60" s="10"/>
      <c r="J60" s="10"/>
      <c r="K60" s="10"/>
      <c r="L60" s="10"/>
      <c r="M60" s="14"/>
      <c r="N60" s="14"/>
      <c r="O60" s="14"/>
      <c r="P60" s="25"/>
    </row>
    <row r="61" spans="2:16" s="37" customFormat="1" ht="31.9" customHeight="1" x14ac:dyDescent="0.3">
      <c r="B61" s="14"/>
      <c r="C61" s="104"/>
      <c r="D61" s="38" t="s">
        <v>174</v>
      </c>
      <c r="E61" s="40" t="s">
        <v>175</v>
      </c>
      <c r="F61" s="224">
        <f t="shared" ref="F61:F63" si="21">$K$45*F50</f>
        <v>0</v>
      </c>
      <c r="G61" s="14"/>
      <c r="H61" s="34"/>
      <c r="I61" s="10"/>
      <c r="J61" s="10"/>
      <c r="K61" s="10"/>
      <c r="L61" s="10"/>
      <c r="M61" s="14"/>
      <c r="N61" s="14"/>
      <c r="O61" s="14"/>
      <c r="P61" s="25"/>
    </row>
    <row r="62" spans="2:16" s="37" customFormat="1" ht="31.9" customHeight="1" x14ac:dyDescent="0.3">
      <c r="B62" s="14"/>
      <c r="C62" s="104"/>
      <c r="D62" s="38" t="s">
        <v>176</v>
      </c>
      <c r="E62" s="40" t="s">
        <v>177</v>
      </c>
      <c r="F62" s="224">
        <f t="shared" si="21"/>
        <v>0</v>
      </c>
      <c r="G62" s="14"/>
      <c r="H62" s="34"/>
      <c r="I62" s="10"/>
      <c r="J62" s="10"/>
      <c r="K62" s="10"/>
      <c r="L62" s="10"/>
      <c r="M62" s="14"/>
      <c r="N62" s="14"/>
      <c r="O62" s="14"/>
      <c r="P62" s="25"/>
    </row>
    <row r="63" spans="2:16" s="37" customFormat="1" ht="31.9" customHeight="1" x14ac:dyDescent="0.3">
      <c r="B63" s="14"/>
      <c r="C63" s="104"/>
      <c r="D63" s="38" t="s">
        <v>178</v>
      </c>
      <c r="E63" s="40" t="s">
        <v>179</v>
      </c>
      <c r="F63" s="224">
        <f t="shared" si="21"/>
        <v>0</v>
      </c>
      <c r="G63" s="14"/>
      <c r="H63" s="34"/>
      <c r="I63" s="10"/>
      <c r="J63" s="10"/>
      <c r="K63" s="10"/>
      <c r="L63" s="10"/>
      <c r="M63" s="14"/>
      <c r="N63" s="14"/>
      <c r="O63" s="14"/>
      <c r="P63" s="25"/>
    </row>
    <row r="64" spans="2:16" s="37" customFormat="1" ht="19.899999999999999" customHeight="1" x14ac:dyDescent="0.3">
      <c r="B64" s="14"/>
      <c r="C64" s="104"/>
      <c r="D64" s="75" t="s">
        <v>102</v>
      </c>
      <c r="E64" s="39" t="s">
        <v>180</v>
      </c>
      <c r="F64" s="223">
        <f>SUM(F65:F68)</f>
        <v>0</v>
      </c>
      <c r="G64" s="14"/>
      <c r="H64" s="34"/>
      <c r="I64" s="10"/>
      <c r="J64" s="10"/>
      <c r="K64" s="10"/>
      <c r="L64" s="10"/>
      <c r="M64" s="14"/>
      <c r="N64" s="14"/>
      <c r="O64" s="14"/>
      <c r="P64" s="25"/>
    </row>
    <row r="65" spans="2:16" s="37" customFormat="1" ht="31.9" customHeight="1" x14ac:dyDescent="0.3">
      <c r="B65" s="14"/>
      <c r="C65" s="104"/>
      <c r="D65" s="38" t="s">
        <v>181</v>
      </c>
      <c r="E65" s="40" t="s">
        <v>182</v>
      </c>
      <c r="F65" s="224">
        <f>$H$45*F49</f>
        <v>0</v>
      </c>
      <c r="G65" s="14"/>
      <c r="H65" s="34"/>
      <c r="I65" s="10"/>
      <c r="J65" s="10"/>
      <c r="K65" s="10"/>
      <c r="L65" s="10"/>
      <c r="M65" s="14"/>
      <c r="N65" s="14"/>
      <c r="O65" s="14"/>
      <c r="P65" s="25"/>
    </row>
    <row r="66" spans="2:16" s="37" customFormat="1" ht="31.9" customHeight="1" x14ac:dyDescent="0.3">
      <c r="B66" s="14"/>
      <c r="C66" s="104"/>
      <c r="D66" s="38" t="s">
        <v>183</v>
      </c>
      <c r="E66" s="40" t="s">
        <v>184</v>
      </c>
      <c r="F66" s="224">
        <f t="shared" ref="F66:F68" si="22">$H$45*F50</f>
        <v>0</v>
      </c>
      <c r="G66" s="14"/>
      <c r="H66" s="34"/>
      <c r="I66" s="10"/>
      <c r="J66" s="10"/>
      <c r="K66" s="10"/>
      <c r="L66" s="10"/>
      <c r="M66" s="14"/>
      <c r="N66" s="14"/>
      <c r="O66" s="14"/>
      <c r="P66" s="25"/>
    </row>
    <row r="67" spans="2:16" s="37" customFormat="1" ht="31.9" customHeight="1" x14ac:dyDescent="0.3">
      <c r="B67" s="14"/>
      <c r="C67" s="104"/>
      <c r="D67" s="38" t="s">
        <v>185</v>
      </c>
      <c r="E67" s="40" t="s">
        <v>186</v>
      </c>
      <c r="F67" s="224">
        <f t="shared" si="22"/>
        <v>0</v>
      </c>
      <c r="G67" s="14"/>
      <c r="H67" s="34"/>
      <c r="I67" s="10"/>
      <c r="J67" s="10"/>
      <c r="K67" s="10"/>
      <c r="L67" s="10"/>
      <c r="M67" s="14"/>
      <c r="N67" s="14"/>
      <c r="O67" s="14"/>
      <c r="P67" s="25"/>
    </row>
    <row r="68" spans="2:16" s="37" customFormat="1" ht="31.9" customHeight="1" x14ac:dyDescent="0.3">
      <c r="B68" s="14"/>
      <c r="C68" s="104"/>
      <c r="D68" s="38" t="s">
        <v>187</v>
      </c>
      <c r="E68" s="40" t="s">
        <v>188</v>
      </c>
      <c r="F68" s="224">
        <f t="shared" si="22"/>
        <v>0</v>
      </c>
      <c r="G68" s="14"/>
      <c r="H68" s="34"/>
      <c r="I68" s="10"/>
      <c r="J68" s="10"/>
      <c r="K68" s="10"/>
      <c r="L68" s="10"/>
      <c r="M68" s="14"/>
      <c r="N68" s="14"/>
      <c r="O68" s="14"/>
      <c r="P68" s="25"/>
    </row>
    <row r="69" spans="2:16" s="37" customFormat="1" ht="19.899999999999999" customHeight="1" x14ac:dyDescent="0.3">
      <c r="B69" s="14"/>
      <c r="C69" s="104"/>
      <c r="D69" s="75" t="s">
        <v>104</v>
      </c>
      <c r="E69" s="39" t="s">
        <v>105</v>
      </c>
      <c r="F69" s="223">
        <f>SUM(F70:F71)</f>
        <v>0</v>
      </c>
      <c r="G69" s="14"/>
      <c r="H69" s="34"/>
      <c r="I69" s="10"/>
      <c r="J69" s="10"/>
      <c r="K69" s="10"/>
      <c r="L69" s="10"/>
      <c r="M69" s="14"/>
      <c r="N69" s="14"/>
      <c r="O69" s="14"/>
      <c r="P69" s="25"/>
    </row>
    <row r="70" spans="2:16" s="37" customFormat="1" ht="19.899999999999999" customHeight="1" x14ac:dyDescent="0.3">
      <c r="B70" s="14"/>
      <c r="C70" s="104"/>
      <c r="D70" s="38" t="s">
        <v>189</v>
      </c>
      <c r="E70" s="40" t="s">
        <v>190</v>
      </c>
      <c r="F70" s="225">
        <f>'1-Input'!$F$25*F67+'1-Input'!F26*F68</f>
        <v>0</v>
      </c>
      <c r="G70" s="14"/>
      <c r="H70" s="34"/>
      <c r="I70" s="10"/>
      <c r="J70" s="10"/>
      <c r="K70" s="10"/>
      <c r="L70" s="10"/>
      <c r="M70" s="14"/>
      <c r="N70" s="14"/>
      <c r="O70" s="14"/>
      <c r="P70" s="25"/>
    </row>
    <row r="71" spans="2:16" s="37" customFormat="1" ht="21" customHeight="1" x14ac:dyDescent="0.3">
      <c r="B71" s="14"/>
      <c r="C71" s="104"/>
      <c r="D71" s="38" t="s">
        <v>191</v>
      </c>
      <c r="E71" s="40" t="s">
        <v>113</v>
      </c>
      <c r="F71" s="224">
        <f>'1-Input'!F34*F62+'1-Input'!F35*F63</f>
        <v>0</v>
      </c>
      <c r="G71" s="14"/>
      <c r="H71" s="14"/>
      <c r="I71" s="14"/>
      <c r="J71" s="14"/>
      <c r="K71" s="14"/>
      <c r="L71" s="14"/>
      <c r="M71" s="14"/>
      <c r="N71" s="14"/>
      <c r="O71" s="14"/>
      <c r="P71" s="25"/>
    </row>
    <row r="72" spans="2:16" s="37" customFormat="1" ht="21" customHeight="1" x14ac:dyDescent="0.3">
      <c r="B72" s="14"/>
      <c r="C72" s="104"/>
      <c r="D72" s="75" t="s">
        <v>114</v>
      </c>
      <c r="E72" s="39" t="s">
        <v>192</v>
      </c>
      <c r="F72" s="223">
        <f>SUM(F73:F74)</f>
        <v>0</v>
      </c>
      <c r="G72" s="14"/>
      <c r="H72" s="14"/>
      <c r="I72" s="14"/>
      <c r="J72" s="14"/>
      <c r="K72" s="14"/>
      <c r="L72" s="14"/>
      <c r="M72" s="14"/>
      <c r="N72" s="14"/>
      <c r="O72" s="14"/>
      <c r="P72" s="25"/>
    </row>
    <row r="73" spans="2:16" s="37" customFormat="1" ht="21.6" customHeight="1" x14ac:dyDescent="0.3">
      <c r="B73" s="14"/>
      <c r="C73" s="104"/>
      <c r="D73" s="73" t="s">
        <v>116</v>
      </c>
      <c r="E73" s="40" t="s">
        <v>193</v>
      </c>
      <c r="F73" s="226">
        <f>'1-Input'!$E$23*F65+'1-Input'!$E$25*F67</f>
        <v>0</v>
      </c>
      <c r="G73" s="14"/>
      <c r="H73" s="14"/>
      <c r="I73" s="14"/>
      <c r="J73" s="14"/>
      <c r="K73" s="14"/>
      <c r="L73" s="14"/>
      <c r="M73" s="14"/>
      <c r="N73" s="14"/>
      <c r="O73" s="14"/>
      <c r="P73" s="25"/>
    </row>
    <row r="74" spans="2:16" s="37" customFormat="1" ht="21.6" customHeight="1" x14ac:dyDescent="0.3">
      <c r="B74" s="14"/>
      <c r="C74" s="104"/>
      <c r="D74" s="73" t="s">
        <v>120</v>
      </c>
      <c r="E74" s="40" t="s">
        <v>194</v>
      </c>
      <c r="F74" s="226">
        <f>'1-Input'!$E$32*F60+'1-Input'!$E$34*F62</f>
        <v>0</v>
      </c>
      <c r="G74" s="14"/>
      <c r="H74" s="14"/>
      <c r="I74" s="14"/>
      <c r="J74" s="14"/>
      <c r="K74" s="14"/>
      <c r="L74" s="14"/>
      <c r="M74" s="14"/>
      <c r="N74" s="14"/>
      <c r="O74" s="14"/>
      <c r="P74" s="25"/>
    </row>
    <row r="75" spans="2:16" s="37" customFormat="1" ht="22.15" customHeight="1" x14ac:dyDescent="0.3">
      <c r="B75" s="14"/>
      <c r="C75" s="104"/>
      <c r="D75" s="74" t="s">
        <v>122</v>
      </c>
      <c r="E75" s="39" t="s">
        <v>123</v>
      </c>
      <c r="F75" s="227">
        <f>SUM(F76:F77)</f>
        <v>0</v>
      </c>
      <c r="G75" s="14"/>
      <c r="H75" s="14"/>
      <c r="I75" s="14"/>
      <c r="J75" s="14"/>
      <c r="K75" s="14"/>
      <c r="L75" s="14"/>
      <c r="M75" s="14"/>
      <c r="N75" s="14"/>
      <c r="O75" s="14"/>
      <c r="P75" s="25"/>
    </row>
    <row r="76" spans="2:16" s="37" customFormat="1" ht="22.15" customHeight="1" x14ac:dyDescent="0.3">
      <c r="B76" s="14"/>
      <c r="C76" s="104"/>
      <c r="D76" s="73" t="s">
        <v>195</v>
      </c>
      <c r="E76" s="114" t="s">
        <v>196</v>
      </c>
      <c r="F76" s="226">
        <f>F66-F80</f>
        <v>0</v>
      </c>
      <c r="G76" s="14"/>
      <c r="H76" s="14"/>
      <c r="I76" s="14"/>
      <c r="J76" s="14"/>
      <c r="K76" s="14"/>
      <c r="L76" s="14"/>
      <c r="M76" s="14"/>
      <c r="N76" s="14"/>
      <c r="O76" s="14"/>
      <c r="P76" s="25"/>
    </row>
    <row r="77" spans="2:16" s="37" customFormat="1" ht="22.15" customHeight="1" x14ac:dyDescent="0.3">
      <c r="B77" s="14"/>
      <c r="C77" s="104"/>
      <c r="D77" s="73" t="s">
        <v>197</v>
      </c>
      <c r="E77" s="114" t="s">
        <v>198</v>
      </c>
      <c r="F77" s="226">
        <f>F61</f>
        <v>0</v>
      </c>
      <c r="G77" s="14"/>
      <c r="H77" s="14"/>
      <c r="I77" s="14"/>
      <c r="J77" s="14"/>
      <c r="K77" s="14"/>
      <c r="L77" s="14"/>
      <c r="M77" s="14"/>
      <c r="N77" s="14"/>
      <c r="O77" s="14"/>
      <c r="P77" s="25"/>
    </row>
    <row r="78" spans="2:16" s="37" customFormat="1" ht="19.899999999999999" customHeight="1" x14ac:dyDescent="0.3">
      <c r="B78" s="14"/>
      <c r="C78" s="104"/>
      <c r="D78" s="74" t="s">
        <v>130</v>
      </c>
      <c r="E78" s="110" t="s">
        <v>131</v>
      </c>
      <c r="F78" s="228">
        <f>SUM(F79:F81)</f>
        <v>0</v>
      </c>
      <c r="G78" s="87"/>
      <c r="H78" s="14"/>
      <c r="I78" s="41"/>
      <c r="J78" s="14"/>
      <c r="K78" s="14"/>
      <c r="L78" s="14"/>
      <c r="M78" s="14"/>
      <c r="N78" s="14"/>
      <c r="O78" s="14"/>
      <c r="P78" s="25"/>
    </row>
    <row r="79" spans="2:16" s="37" customFormat="1" ht="27.6" customHeight="1" thickBot="1" x14ac:dyDescent="0.35">
      <c r="B79" s="14"/>
      <c r="C79" s="104"/>
      <c r="D79" s="38" t="s">
        <v>199</v>
      </c>
      <c r="E79" s="111" t="s">
        <v>200</v>
      </c>
      <c r="F79" s="225">
        <f>'1-Input'!$I$25*F67+'1-Input'!$I$26*F68</f>
        <v>0</v>
      </c>
      <c r="G79" s="14"/>
      <c r="H79" s="14"/>
      <c r="I79" s="41"/>
      <c r="J79" s="14"/>
      <c r="K79" s="14"/>
      <c r="L79" s="14"/>
      <c r="M79" s="14"/>
      <c r="N79" s="14"/>
      <c r="O79" s="14"/>
      <c r="P79" s="25"/>
    </row>
    <row r="80" spans="2:16" s="37" customFormat="1" ht="19.899999999999999" customHeight="1" thickBot="1" x14ac:dyDescent="0.35">
      <c r="B80" s="14"/>
      <c r="C80" s="104"/>
      <c r="D80" s="38" t="s">
        <v>201</v>
      </c>
      <c r="E80" s="129" t="s">
        <v>135</v>
      </c>
      <c r="F80" s="233"/>
      <c r="G80" s="88" t="str">
        <f>IFERROR(IF(AND(F80/F55/eur&lt;=100000,F80&lt;='1-Input'!I24*'10-Buget comp 8'!F50*'10-Buget comp 8'!F64),"OK","ERROR"),"")</f>
        <v/>
      </c>
      <c r="H80" s="14"/>
      <c r="I80" s="41"/>
      <c r="J80" s="14"/>
      <c r="K80" s="14"/>
      <c r="L80" s="14"/>
      <c r="M80" s="14"/>
      <c r="N80" s="14"/>
      <c r="O80" s="14"/>
      <c r="P80" s="25"/>
    </row>
    <row r="81" spans="2:16" s="37" customFormat="1" ht="19.899999999999999" customHeight="1" thickBot="1" x14ac:dyDescent="0.35">
      <c r="B81" s="14"/>
      <c r="C81" s="104"/>
      <c r="D81" s="113" t="s">
        <v>202</v>
      </c>
      <c r="E81" s="112" t="s">
        <v>138</v>
      </c>
      <c r="F81" s="229">
        <f>'1-Input'!$G$25*F67+'1-Input'!$G$26*F68</f>
        <v>0</v>
      </c>
      <c r="G81" s="14"/>
      <c r="H81" s="14"/>
      <c r="I81" s="41"/>
      <c r="J81" s="14"/>
      <c r="K81" s="14"/>
      <c r="L81" s="14"/>
      <c r="M81" s="14"/>
      <c r="N81" s="14"/>
      <c r="O81" s="14"/>
      <c r="P81" s="25"/>
    </row>
    <row r="82" spans="2:16" x14ac:dyDescent="0.3">
      <c r="B82" s="10"/>
      <c r="C82" s="101"/>
      <c r="D82" s="10"/>
      <c r="E82" s="10"/>
      <c r="F82" s="10"/>
      <c r="G82" s="14"/>
      <c r="H82" s="10"/>
      <c r="I82" s="10"/>
      <c r="J82" s="10"/>
      <c r="K82" s="10"/>
      <c r="L82" s="10"/>
      <c r="M82" s="10"/>
      <c r="N82" s="10"/>
      <c r="O82" s="10"/>
    </row>
    <row r="83" spans="2:16" x14ac:dyDescent="0.3">
      <c r="B83" s="10"/>
      <c r="C83" s="101"/>
      <c r="D83" s="10"/>
      <c r="E83" s="10"/>
      <c r="F83" s="10"/>
      <c r="G83" s="10"/>
      <c r="H83" s="10"/>
      <c r="I83" s="10"/>
      <c r="J83" s="10"/>
      <c r="K83" s="10"/>
      <c r="L83" s="10"/>
      <c r="M83" s="10"/>
      <c r="N83" s="10"/>
      <c r="O83" s="10"/>
    </row>
  </sheetData>
  <sheetProtection algorithmName="SHA-512" hashValue="nH066fylL8ULjiJV8papXmTV/kpTLFE2kgcQnn57EZQzX49YmUIYyVZxp8LPTYCXDekMvTn5aCstdj9kpub7ew==" saltValue="WCFMMno0mldiSSNC4yU5Cg==" spinCount="100000" sheet="1" selectLockedCells="1"/>
  <mergeCells count="22">
    <mergeCell ref="E40:L40"/>
    <mergeCell ref="E8:E9"/>
    <mergeCell ref="F8:G8"/>
    <mergeCell ref="H8:H9"/>
    <mergeCell ref="I8:J8"/>
    <mergeCell ref="C5:D5"/>
    <mergeCell ref="B3:O3"/>
    <mergeCell ref="N8:N9"/>
    <mergeCell ref="C10:L10"/>
    <mergeCell ref="E11:L11"/>
    <mergeCell ref="D55:E55"/>
    <mergeCell ref="E19:L19"/>
    <mergeCell ref="C28:D28"/>
    <mergeCell ref="E30:L30"/>
    <mergeCell ref="E36:L36"/>
    <mergeCell ref="D44:E44"/>
    <mergeCell ref="D45:E45"/>
    <mergeCell ref="E16:L16"/>
    <mergeCell ref="K8:K9"/>
    <mergeCell ref="L8:L9"/>
    <mergeCell ref="C8:C9"/>
    <mergeCell ref="D8:D9"/>
  </mergeCells>
  <conditionalFormatting sqref="G80">
    <cfRule type="cellIs" dxfId="11" priority="1" operator="equal">
      <formula>"OK"</formula>
    </cfRule>
    <cfRule type="cellIs" dxfId="10" priority="2" operator="equal">
      <formula>"ERROR"</formula>
    </cfRule>
  </conditionalFormatting>
  <conditionalFormatting sqref="N27:N28">
    <cfRule type="cellIs" dxfId="9" priority="3" operator="equal">
      <formula>"NO"</formula>
    </cfRule>
    <cfRule type="cellIs" dxfId="8" priority="4" operator="equal">
      <formula>"OK"</formula>
    </cfRule>
  </conditionalFormatting>
  <pageMargins left="0.31496062992125984" right="0.31496062992125984" top="0.35433070866141736" bottom="0.35433070866141736" header="0.31496062992125984" footer="0.31496062992125984"/>
  <pageSetup scale="47" orientation="landscape" r:id="rId1"/>
  <rowBreaks count="1" manualBreakCount="1">
    <brk id="55" min="1" max="12"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585DF6-AAA5-4167-940B-DB1A9AE58056}">
  <dimension ref="B2:P83"/>
  <sheetViews>
    <sheetView view="pageBreakPreview" topLeftCell="A21" zoomScaleNormal="100" zoomScaleSheetLayoutView="100" workbookViewId="0">
      <selection activeCell="M46" sqref="M46"/>
    </sheetView>
  </sheetViews>
  <sheetFormatPr defaultColWidth="8.7109375" defaultRowHeight="16.5" x14ac:dyDescent="0.3"/>
  <cols>
    <col min="1" max="2" width="5.5703125" style="25" customWidth="1"/>
    <col min="3" max="3" width="10.7109375" style="105" customWidth="1"/>
    <col min="4" max="4" width="14.28515625" style="25" customWidth="1"/>
    <col min="5" max="5" width="52.5703125" style="25" customWidth="1"/>
    <col min="6" max="6" width="14.28515625" style="25" customWidth="1"/>
    <col min="7" max="7" width="13.5703125" style="25" customWidth="1"/>
    <col min="8" max="8" width="14.5703125" style="25" customWidth="1"/>
    <col min="9" max="9" width="15.5703125" style="25" customWidth="1"/>
    <col min="10" max="10" width="15" style="25" customWidth="1"/>
    <col min="11" max="12" width="13.42578125" style="25" customWidth="1"/>
    <col min="13" max="13" width="4.28515625" style="25" customWidth="1"/>
    <col min="14" max="14" width="13" style="25" customWidth="1"/>
    <col min="15" max="15" width="4.28515625" style="25" customWidth="1"/>
    <col min="16" max="16" width="0.28515625" style="25" customWidth="1"/>
    <col min="17" max="16384" width="8.7109375" style="25"/>
  </cols>
  <sheetData>
    <row r="2" spans="2:15" ht="8.65" customHeight="1" x14ac:dyDescent="0.3">
      <c r="B2" s="10"/>
      <c r="C2" s="101"/>
      <c r="D2" s="10"/>
      <c r="E2" s="10"/>
      <c r="F2" s="10"/>
      <c r="G2" s="10"/>
      <c r="H2" s="10"/>
      <c r="I2" s="10"/>
      <c r="J2" s="10"/>
      <c r="K2" s="10"/>
      <c r="L2" s="10"/>
      <c r="M2" s="10"/>
      <c r="N2" s="10"/>
      <c r="O2" s="10"/>
    </row>
    <row r="3" spans="2:15" ht="48" customHeight="1" x14ac:dyDescent="0.3">
      <c r="B3" s="296"/>
      <c r="C3" s="296"/>
      <c r="D3" s="296"/>
      <c r="E3" s="296"/>
      <c r="F3" s="296"/>
      <c r="G3" s="296"/>
      <c r="H3" s="296"/>
      <c r="I3" s="296"/>
      <c r="J3" s="296"/>
      <c r="K3" s="296"/>
      <c r="L3" s="296"/>
      <c r="M3" s="296"/>
      <c r="N3" s="296"/>
      <c r="O3" s="296"/>
    </row>
    <row r="4" spans="2:15" ht="17.25" thickBot="1" x14ac:dyDescent="0.35">
      <c r="B4" s="10"/>
      <c r="C4" s="101"/>
      <c r="D4" s="10"/>
      <c r="E4" s="10"/>
      <c r="F4" s="10"/>
      <c r="G4" s="10"/>
      <c r="H4" s="10"/>
      <c r="I4" s="10"/>
      <c r="J4" s="10"/>
      <c r="K4" s="10"/>
      <c r="L4" s="10"/>
      <c r="M4" s="10"/>
      <c r="N4" s="10"/>
      <c r="O4" s="10"/>
    </row>
    <row r="5" spans="2:15" ht="32.65" customHeight="1" thickBot="1" x14ac:dyDescent="0.35">
      <c r="B5" s="10"/>
      <c r="C5" s="293" t="s">
        <v>148</v>
      </c>
      <c r="D5" s="294"/>
      <c r="E5" s="133"/>
      <c r="F5" s="10"/>
      <c r="G5" s="10"/>
      <c r="H5" s="10"/>
      <c r="I5" s="10"/>
      <c r="J5" s="10"/>
      <c r="K5" s="10"/>
      <c r="L5" s="10"/>
      <c r="M5" s="10"/>
      <c r="N5" s="10"/>
      <c r="O5" s="10"/>
    </row>
    <row r="6" spans="2:15" x14ac:dyDescent="0.3">
      <c r="B6" s="10"/>
      <c r="C6" s="101"/>
      <c r="D6" s="10"/>
      <c r="E6" s="10"/>
      <c r="F6" s="10"/>
      <c r="G6" s="10"/>
      <c r="H6" s="10"/>
      <c r="I6" s="10"/>
      <c r="J6" s="10"/>
      <c r="K6" s="10"/>
      <c r="L6" s="10"/>
      <c r="M6" s="10"/>
      <c r="N6" s="10"/>
      <c r="O6" s="10"/>
    </row>
    <row r="7" spans="2:15" ht="17.25" thickBot="1" x14ac:dyDescent="0.35">
      <c r="B7" s="10"/>
      <c r="C7" s="101"/>
      <c r="D7" s="10"/>
      <c r="E7" s="10"/>
      <c r="F7" s="10"/>
      <c r="G7" s="10"/>
      <c r="H7" s="10"/>
      <c r="I7" s="10"/>
      <c r="J7" s="10"/>
      <c r="K7" s="10"/>
      <c r="L7" s="10"/>
      <c r="M7" s="10"/>
      <c r="N7" s="10"/>
      <c r="O7" s="10"/>
    </row>
    <row r="8" spans="2:15" ht="24" customHeight="1" x14ac:dyDescent="0.3">
      <c r="B8" s="10"/>
      <c r="C8" s="261" t="s">
        <v>149</v>
      </c>
      <c r="D8" s="288" t="s">
        <v>31</v>
      </c>
      <c r="E8" s="290" t="s">
        <v>32</v>
      </c>
      <c r="F8" s="292" t="s">
        <v>33</v>
      </c>
      <c r="G8" s="292"/>
      <c r="H8" s="276" t="s">
        <v>34</v>
      </c>
      <c r="I8" s="292" t="s">
        <v>35</v>
      </c>
      <c r="J8" s="292"/>
      <c r="K8" s="276" t="s">
        <v>36</v>
      </c>
      <c r="L8" s="259" t="s">
        <v>37</v>
      </c>
      <c r="M8" s="10"/>
      <c r="N8" s="259" t="s">
        <v>150</v>
      </c>
      <c r="O8" s="10"/>
    </row>
    <row r="9" spans="2:15" ht="36.6" customHeight="1" thickBot="1" x14ac:dyDescent="0.35">
      <c r="B9" s="10"/>
      <c r="C9" s="262"/>
      <c r="D9" s="289"/>
      <c r="E9" s="291"/>
      <c r="F9" s="106" t="s">
        <v>38</v>
      </c>
      <c r="G9" s="106" t="s">
        <v>39</v>
      </c>
      <c r="H9" s="277"/>
      <c r="I9" s="106" t="s">
        <v>38</v>
      </c>
      <c r="J9" s="106" t="s">
        <v>40</v>
      </c>
      <c r="K9" s="277"/>
      <c r="L9" s="260"/>
      <c r="M9" s="10"/>
      <c r="N9" s="260"/>
      <c r="O9" s="10"/>
    </row>
    <row r="10" spans="2:15" ht="26.65" customHeight="1" thickBot="1" x14ac:dyDescent="0.35">
      <c r="B10" s="10"/>
      <c r="C10" s="265" t="s">
        <v>41</v>
      </c>
      <c r="D10" s="266"/>
      <c r="E10" s="266"/>
      <c r="F10" s="266"/>
      <c r="G10" s="266"/>
      <c r="H10" s="266"/>
      <c r="I10" s="266"/>
      <c r="J10" s="266"/>
      <c r="K10" s="266"/>
      <c r="L10" s="267"/>
      <c r="M10" s="10"/>
      <c r="N10" s="10"/>
      <c r="O10" s="10"/>
    </row>
    <row r="11" spans="2:15" ht="24.6" customHeight="1" x14ac:dyDescent="0.3">
      <c r="B11" s="10"/>
      <c r="C11" s="107" t="s">
        <v>151</v>
      </c>
      <c r="D11" s="108"/>
      <c r="E11" s="278" t="s">
        <v>42</v>
      </c>
      <c r="F11" s="279"/>
      <c r="G11" s="279"/>
      <c r="H11" s="279"/>
      <c r="I11" s="279"/>
      <c r="J11" s="279"/>
      <c r="K11" s="279"/>
      <c r="L11" s="280"/>
      <c r="M11" s="10"/>
      <c r="N11" s="10"/>
      <c r="O11" s="10"/>
    </row>
    <row r="12" spans="2:15" ht="19.149999999999999" customHeight="1" x14ac:dyDescent="0.3">
      <c r="B12" s="10"/>
      <c r="C12" s="116" t="s">
        <v>43</v>
      </c>
      <c r="D12" s="97" t="s">
        <v>43</v>
      </c>
      <c r="E12" s="62" t="s">
        <v>44</v>
      </c>
      <c r="F12" s="1"/>
      <c r="G12" s="1"/>
      <c r="H12" s="91">
        <f t="shared" ref="H12:H14" si="0">F12+G12</f>
        <v>0</v>
      </c>
      <c r="I12" s="1"/>
      <c r="J12" s="1"/>
      <c r="K12" s="91">
        <f t="shared" ref="K12:K14" si="1">I12+J12</f>
        <v>0</v>
      </c>
      <c r="L12" s="92">
        <f t="shared" ref="L12:L14" si="2">H12+K12</f>
        <v>0</v>
      </c>
      <c r="M12" s="2"/>
      <c r="N12" s="2"/>
      <c r="O12" s="2"/>
    </row>
    <row r="13" spans="2:15" ht="31.15" customHeight="1" x14ac:dyDescent="0.3">
      <c r="B13" s="10"/>
      <c r="C13" s="116" t="s">
        <v>45</v>
      </c>
      <c r="D13" s="97" t="s">
        <v>45</v>
      </c>
      <c r="E13" s="62" t="s">
        <v>46</v>
      </c>
      <c r="F13" s="1"/>
      <c r="G13" s="1"/>
      <c r="H13" s="91">
        <f t="shared" si="0"/>
        <v>0</v>
      </c>
      <c r="I13" s="1"/>
      <c r="J13" s="1"/>
      <c r="K13" s="91">
        <f t="shared" si="1"/>
        <v>0</v>
      </c>
      <c r="L13" s="92">
        <f t="shared" si="2"/>
        <v>0</v>
      </c>
      <c r="M13" s="2"/>
      <c r="N13" s="2"/>
      <c r="O13" s="2"/>
    </row>
    <row r="14" spans="2:15" ht="31.15" customHeight="1" x14ac:dyDescent="0.3">
      <c r="B14" s="10"/>
      <c r="C14" s="116" t="s">
        <v>47</v>
      </c>
      <c r="D14" s="97" t="s">
        <v>47</v>
      </c>
      <c r="E14" s="62" t="s">
        <v>48</v>
      </c>
      <c r="F14" s="1"/>
      <c r="G14" s="1"/>
      <c r="H14" s="91">
        <f t="shared" si="0"/>
        <v>0</v>
      </c>
      <c r="I14" s="1"/>
      <c r="J14" s="1"/>
      <c r="K14" s="91">
        <f t="shared" si="1"/>
        <v>0</v>
      </c>
      <c r="L14" s="92">
        <f t="shared" si="2"/>
        <v>0</v>
      </c>
      <c r="M14" s="2"/>
      <c r="N14" s="2"/>
      <c r="O14" s="2"/>
    </row>
    <row r="15" spans="2:15" ht="18.600000000000001" customHeight="1" x14ac:dyDescent="0.3">
      <c r="B15" s="10"/>
      <c r="C15" s="103"/>
      <c r="D15" s="98"/>
      <c r="E15" s="29" t="s">
        <v>152</v>
      </c>
      <c r="F15" s="94">
        <f>SUM(F12:F14)</f>
        <v>0</v>
      </c>
      <c r="G15" s="94">
        <f t="shared" ref="G15:L15" si="3">SUM(G12:G14)</f>
        <v>0</v>
      </c>
      <c r="H15" s="94">
        <f t="shared" si="3"/>
        <v>0</v>
      </c>
      <c r="I15" s="94">
        <f t="shared" si="3"/>
        <v>0</v>
      </c>
      <c r="J15" s="94">
        <f t="shared" si="3"/>
        <v>0</v>
      </c>
      <c r="K15" s="94">
        <f t="shared" si="3"/>
        <v>0</v>
      </c>
      <c r="L15" s="95">
        <f t="shared" si="3"/>
        <v>0</v>
      </c>
      <c r="M15" s="90"/>
      <c r="N15" s="90"/>
      <c r="O15" s="90"/>
    </row>
    <row r="16" spans="2:15" ht="19.899999999999999" customHeight="1" x14ac:dyDescent="0.3">
      <c r="B16" s="10"/>
      <c r="C16" s="102" t="s">
        <v>153</v>
      </c>
      <c r="D16" s="96"/>
      <c r="E16" s="273" t="s">
        <v>50</v>
      </c>
      <c r="F16" s="274"/>
      <c r="G16" s="274"/>
      <c r="H16" s="274"/>
      <c r="I16" s="274"/>
      <c r="J16" s="274"/>
      <c r="K16" s="274"/>
      <c r="L16" s="275"/>
      <c r="M16" s="64"/>
      <c r="N16" s="64"/>
      <c r="O16" s="64"/>
    </row>
    <row r="17" spans="2:15" ht="19.899999999999999" customHeight="1" x14ac:dyDescent="0.3">
      <c r="B17" s="10"/>
      <c r="C17" s="116" t="s">
        <v>51</v>
      </c>
      <c r="D17" s="99" t="s">
        <v>154</v>
      </c>
      <c r="E17" s="30" t="s">
        <v>52</v>
      </c>
      <c r="F17" s="1"/>
      <c r="G17" s="1"/>
      <c r="H17" s="91">
        <f>F17+G17</f>
        <v>0</v>
      </c>
      <c r="I17" s="1"/>
      <c r="J17" s="1"/>
      <c r="K17" s="91">
        <f>I17+J17</f>
        <v>0</v>
      </c>
      <c r="L17" s="92">
        <f>H17+K17</f>
        <v>0</v>
      </c>
      <c r="M17" s="2"/>
      <c r="N17" s="2"/>
      <c r="O17" s="2"/>
    </row>
    <row r="18" spans="2:15" ht="20.65" customHeight="1" x14ac:dyDescent="0.3">
      <c r="B18" s="10"/>
      <c r="C18" s="103"/>
      <c r="D18" s="99"/>
      <c r="E18" s="93" t="s">
        <v>155</v>
      </c>
      <c r="F18" s="94">
        <f>SUM(F17:F17)</f>
        <v>0</v>
      </c>
      <c r="G18" s="94">
        <f>SUM(G17:G17)</f>
        <v>0</v>
      </c>
      <c r="H18" s="94">
        <f>F18+G18</f>
        <v>0</v>
      </c>
      <c r="I18" s="94">
        <f>SUM(I17:I17)</f>
        <v>0</v>
      </c>
      <c r="J18" s="94">
        <f>SUM(J17:J17)</f>
        <v>0</v>
      </c>
      <c r="K18" s="94">
        <f>I18+J18</f>
        <v>0</v>
      </c>
      <c r="L18" s="95">
        <f>H18+K18</f>
        <v>0</v>
      </c>
      <c r="M18" s="90"/>
      <c r="N18" s="90"/>
      <c r="O18" s="90"/>
    </row>
    <row r="19" spans="2:15" ht="19.899999999999999" customHeight="1" x14ac:dyDescent="0.3">
      <c r="B19" s="10"/>
      <c r="C19" s="102" t="s">
        <v>156</v>
      </c>
      <c r="D19" s="96"/>
      <c r="E19" s="270" t="s">
        <v>54</v>
      </c>
      <c r="F19" s="271"/>
      <c r="G19" s="271"/>
      <c r="H19" s="271"/>
      <c r="I19" s="271"/>
      <c r="J19" s="271"/>
      <c r="K19" s="271"/>
      <c r="L19" s="272"/>
      <c r="M19" s="64"/>
      <c r="N19" s="64"/>
      <c r="O19" s="64"/>
    </row>
    <row r="20" spans="2:15" ht="19.899999999999999" customHeight="1" x14ac:dyDescent="0.3">
      <c r="B20" s="10"/>
      <c r="C20" s="116" t="s">
        <v>55</v>
      </c>
      <c r="D20" s="100" t="s">
        <v>55</v>
      </c>
      <c r="E20" s="28" t="s">
        <v>56</v>
      </c>
      <c r="F20" s="1"/>
      <c r="G20" s="1"/>
      <c r="H20" s="91">
        <f t="shared" ref="H20:H27" si="4">F20+G20</f>
        <v>0</v>
      </c>
      <c r="I20" s="1"/>
      <c r="J20" s="1"/>
      <c r="K20" s="91">
        <f t="shared" ref="K20:K27" si="5">I20+J20</f>
        <v>0</v>
      </c>
      <c r="L20" s="92">
        <f t="shared" ref="L20:L27" si="6">H20+K20</f>
        <v>0</v>
      </c>
      <c r="M20" s="2"/>
      <c r="N20" s="2"/>
      <c r="O20" s="2"/>
    </row>
    <row r="21" spans="2:15" ht="19.899999999999999" customHeight="1" x14ac:dyDescent="0.3">
      <c r="B21" s="10"/>
      <c r="C21" s="116" t="s">
        <v>57</v>
      </c>
      <c r="D21" s="100" t="s">
        <v>57</v>
      </c>
      <c r="E21" s="28" t="s">
        <v>58</v>
      </c>
      <c r="F21" s="1"/>
      <c r="G21" s="1"/>
      <c r="H21" s="91">
        <f t="shared" si="4"/>
        <v>0</v>
      </c>
      <c r="I21" s="1"/>
      <c r="J21" s="1"/>
      <c r="K21" s="91">
        <f t="shared" si="5"/>
        <v>0</v>
      </c>
      <c r="L21" s="92">
        <f t="shared" si="6"/>
        <v>0</v>
      </c>
      <c r="M21" s="2"/>
      <c r="N21" s="2"/>
      <c r="O21" s="2"/>
    </row>
    <row r="22" spans="2:15" ht="19.899999999999999" customHeight="1" x14ac:dyDescent="0.3">
      <c r="B22" s="10"/>
      <c r="C22" s="116" t="s">
        <v>59</v>
      </c>
      <c r="D22" s="100" t="s">
        <v>59</v>
      </c>
      <c r="E22" s="28" t="s">
        <v>60</v>
      </c>
      <c r="F22" s="1"/>
      <c r="G22" s="1"/>
      <c r="H22" s="91">
        <f t="shared" si="4"/>
        <v>0</v>
      </c>
      <c r="I22" s="1"/>
      <c r="J22" s="1"/>
      <c r="K22" s="91">
        <f t="shared" si="5"/>
        <v>0</v>
      </c>
      <c r="L22" s="92">
        <f t="shared" si="6"/>
        <v>0</v>
      </c>
      <c r="M22" s="2"/>
      <c r="N22" s="2"/>
      <c r="O22" s="2"/>
    </row>
    <row r="23" spans="2:15" ht="27" customHeight="1" x14ac:dyDescent="0.3">
      <c r="B23" s="10"/>
      <c r="C23" s="116" t="s">
        <v>61</v>
      </c>
      <c r="D23" s="100" t="s">
        <v>61</v>
      </c>
      <c r="E23" s="28" t="s">
        <v>62</v>
      </c>
      <c r="F23" s="1"/>
      <c r="G23" s="1"/>
      <c r="H23" s="91">
        <f t="shared" si="4"/>
        <v>0</v>
      </c>
      <c r="I23" s="1"/>
      <c r="J23" s="1"/>
      <c r="K23" s="91">
        <f t="shared" si="5"/>
        <v>0</v>
      </c>
      <c r="L23" s="92">
        <f t="shared" si="6"/>
        <v>0</v>
      </c>
      <c r="M23" s="2"/>
      <c r="N23" s="2"/>
      <c r="O23" s="2"/>
    </row>
    <row r="24" spans="2:15" ht="19.899999999999999" customHeight="1" x14ac:dyDescent="0.3">
      <c r="B24" s="10"/>
      <c r="C24" s="116" t="s">
        <v>63</v>
      </c>
      <c r="D24" s="100" t="s">
        <v>63</v>
      </c>
      <c r="E24" s="28" t="s">
        <v>64</v>
      </c>
      <c r="F24" s="1"/>
      <c r="G24" s="1"/>
      <c r="H24" s="91">
        <f t="shared" si="4"/>
        <v>0</v>
      </c>
      <c r="I24" s="1"/>
      <c r="J24" s="1"/>
      <c r="K24" s="91">
        <f t="shared" si="5"/>
        <v>0</v>
      </c>
      <c r="L24" s="92">
        <f t="shared" si="6"/>
        <v>0</v>
      </c>
      <c r="M24" s="2"/>
      <c r="N24" s="2"/>
      <c r="O24" s="2"/>
    </row>
    <row r="25" spans="2:15" ht="19.899999999999999" customHeight="1" x14ac:dyDescent="0.3">
      <c r="B25" s="10"/>
      <c r="C25" s="116" t="s">
        <v>65</v>
      </c>
      <c r="D25" s="100" t="s">
        <v>65</v>
      </c>
      <c r="E25" s="28" t="s">
        <v>66</v>
      </c>
      <c r="F25" s="1"/>
      <c r="G25" s="1"/>
      <c r="H25" s="91">
        <f t="shared" si="4"/>
        <v>0</v>
      </c>
      <c r="I25" s="1"/>
      <c r="J25" s="1"/>
      <c r="K25" s="91">
        <f t="shared" si="5"/>
        <v>0</v>
      </c>
      <c r="L25" s="92">
        <f t="shared" si="6"/>
        <v>0</v>
      </c>
      <c r="M25" s="2"/>
      <c r="N25" s="2"/>
      <c r="O25" s="2"/>
    </row>
    <row r="26" spans="2:15" ht="19.899999999999999" customHeight="1" x14ac:dyDescent="0.3">
      <c r="B26" s="10"/>
      <c r="C26" s="124" t="s">
        <v>67</v>
      </c>
      <c r="D26" s="125" t="s">
        <v>157</v>
      </c>
      <c r="E26" s="126" t="s">
        <v>68</v>
      </c>
      <c r="F26" s="1"/>
      <c r="G26" s="1"/>
      <c r="H26" s="91">
        <f t="shared" si="4"/>
        <v>0</v>
      </c>
      <c r="I26" s="1"/>
      <c r="J26" s="1"/>
      <c r="K26" s="91">
        <f t="shared" si="5"/>
        <v>0</v>
      </c>
      <c r="L26" s="92">
        <f t="shared" si="6"/>
        <v>0</v>
      </c>
      <c r="M26" s="2"/>
      <c r="N26" s="2"/>
      <c r="O26" s="2"/>
    </row>
    <row r="27" spans="2:15" ht="27.6" customHeight="1" thickBot="1" x14ac:dyDescent="0.35">
      <c r="B27" s="10"/>
      <c r="C27" s="124" t="s">
        <v>69</v>
      </c>
      <c r="D27" s="125" t="s">
        <v>157</v>
      </c>
      <c r="E27" s="126" t="s">
        <v>70</v>
      </c>
      <c r="F27" s="1"/>
      <c r="G27" s="1"/>
      <c r="H27" s="91">
        <f t="shared" si="4"/>
        <v>0</v>
      </c>
      <c r="I27" s="1"/>
      <c r="J27" s="1"/>
      <c r="K27" s="91">
        <f t="shared" si="5"/>
        <v>0</v>
      </c>
      <c r="L27" s="92">
        <f t="shared" si="6"/>
        <v>0</v>
      </c>
      <c r="M27" s="2"/>
      <c r="N27" s="115"/>
      <c r="O27" s="2"/>
    </row>
    <row r="28" spans="2:15" ht="19.899999999999999" customHeight="1" thickBot="1" x14ac:dyDescent="0.35">
      <c r="B28" s="10"/>
      <c r="C28" s="281"/>
      <c r="D28" s="282"/>
      <c r="E28" s="127" t="s">
        <v>71</v>
      </c>
      <c r="F28" s="230">
        <f>SUM(F26:F27)</f>
        <v>0</v>
      </c>
      <c r="G28" s="230">
        <f t="shared" ref="G28:L28" si="7">SUM(G26:G27)</f>
        <v>0</v>
      </c>
      <c r="H28" s="230">
        <f t="shared" si="7"/>
        <v>0</v>
      </c>
      <c r="I28" s="230">
        <f t="shared" si="7"/>
        <v>0</v>
      </c>
      <c r="J28" s="230">
        <f t="shared" si="7"/>
        <v>0</v>
      </c>
      <c r="K28" s="230">
        <f t="shared" si="7"/>
        <v>0</v>
      </c>
      <c r="L28" s="231">
        <f t="shared" si="7"/>
        <v>0</v>
      </c>
      <c r="M28" s="2"/>
      <c r="N28" s="232" t="str">
        <f>IF(H36&lt;=15%*(H23+H26+H28+H29+H30+H31+H32+H33+H44),"OK","NO")</f>
        <v>OK</v>
      </c>
      <c r="O28" s="2"/>
    </row>
    <row r="29" spans="2:15" ht="19.899999999999999" customHeight="1" x14ac:dyDescent="0.3">
      <c r="B29" s="10"/>
      <c r="C29" s="103"/>
      <c r="D29" s="99"/>
      <c r="E29" s="29" t="s">
        <v>158</v>
      </c>
      <c r="F29" s="94">
        <f>F20+F21+F22+F23+F24+F25+F28</f>
        <v>0</v>
      </c>
      <c r="G29" s="94">
        <f t="shared" ref="G29:L29" si="8">G20+G21+G22+G23+G24+G25+G28</f>
        <v>0</v>
      </c>
      <c r="H29" s="94">
        <f t="shared" si="8"/>
        <v>0</v>
      </c>
      <c r="I29" s="94">
        <f t="shared" si="8"/>
        <v>0</v>
      </c>
      <c r="J29" s="94">
        <f t="shared" si="8"/>
        <v>0</v>
      </c>
      <c r="K29" s="94">
        <f t="shared" si="8"/>
        <v>0</v>
      </c>
      <c r="L29" s="95">
        <f t="shared" si="8"/>
        <v>0</v>
      </c>
      <c r="M29" s="90"/>
      <c r="N29" s="90"/>
      <c r="O29" s="90"/>
    </row>
    <row r="30" spans="2:15" ht="19.899999999999999" customHeight="1" x14ac:dyDescent="0.3">
      <c r="B30" s="10"/>
      <c r="C30" s="102" t="s">
        <v>159</v>
      </c>
      <c r="D30" s="96"/>
      <c r="E30" s="273" t="s">
        <v>73</v>
      </c>
      <c r="F30" s="274"/>
      <c r="G30" s="274"/>
      <c r="H30" s="274"/>
      <c r="I30" s="274"/>
      <c r="J30" s="274"/>
      <c r="K30" s="274"/>
      <c r="L30" s="275"/>
      <c r="M30" s="64"/>
      <c r="N30" s="64"/>
      <c r="O30" s="64"/>
    </row>
    <row r="31" spans="2:15" ht="19.899999999999999" customHeight="1" x14ac:dyDescent="0.3">
      <c r="B31" s="10"/>
      <c r="C31" s="116" t="s">
        <v>74</v>
      </c>
      <c r="D31" s="100"/>
      <c r="E31" s="28" t="s">
        <v>75</v>
      </c>
      <c r="F31" s="91">
        <f>SUM(F32:F33)</f>
        <v>0</v>
      </c>
      <c r="G31" s="91">
        <f t="shared" ref="G31:L31" si="9">SUM(G32:G33)</f>
        <v>0</v>
      </c>
      <c r="H31" s="91">
        <f t="shared" si="9"/>
        <v>0</v>
      </c>
      <c r="I31" s="91">
        <f t="shared" si="9"/>
        <v>0</v>
      </c>
      <c r="J31" s="91">
        <f t="shared" si="9"/>
        <v>0</v>
      </c>
      <c r="K31" s="91">
        <f t="shared" si="9"/>
        <v>0</v>
      </c>
      <c r="L31" s="92">
        <f t="shared" si="9"/>
        <v>0</v>
      </c>
      <c r="M31" s="2"/>
      <c r="N31" s="2"/>
      <c r="O31" s="2"/>
    </row>
    <row r="32" spans="2:15" ht="19.899999999999999" customHeight="1" x14ac:dyDescent="0.3">
      <c r="B32" s="10"/>
      <c r="C32" s="116" t="s">
        <v>160</v>
      </c>
      <c r="D32" s="100" t="s">
        <v>160</v>
      </c>
      <c r="E32" s="28" t="s">
        <v>77</v>
      </c>
      <c r="F32" s="1"/>
      <c r="G32" s="1"/>
      <c r="H32" s="91">
        <f t="shared" ref="H32:H33" si="10">F32+G32</f>
        <v>0</v>
      </c>
      <c r="I32" s="1"/>
      <c r="J32" s="1"/>
      <c r="K32" s="91">
        <f t="shared" ref="K32:K33" si="11">I32+J32</f>
        <v>0</v>
      </c>
      <c r="L32" s="92">
        <f t="shared" ref="L32:L33" si="12">H32+K32</f>
        <v>0</v>
      </c>
      <c r="M32" s="2"/>
      <c r="N32" s="2"/>
      <c r="O32" s="2"/>
    </row>
    <row r="33" spans="2:15" ht="19.899999999999999" customHeight="1" x14ac:dyDescent="0.3">
      <c r="B33" s="10"/>
      <c r="C33" s="116" t="s">
        <v>161</v>
      </c>
      <c r="D33" s="100" t="s">
        <v>161</v>
      </c>
      <c r="E33" s="28" t="s">
        <v>79</v>
      </c>
      <c r="F33" s="1"/>
      <c r="G33" s="1"/>
      <c r="H33" s="91">
        <f t="shared" si="10"/>
        <v>0</v>
      </c>
      <c r="I33" s="1"/>
      <c r="J33" s="1"/>
      <c r="K33" s="91">
        <f t="shared" si="11"/>
        <v>0</v>
      </c>
      <c r="L33" s="92">
        <f t="shared" si="12"/>
        <v>0</v>
      </c>
      <c r="M33" s="2"/>
      <c r="N33" s="2"/>
      <c r="O33" s="2"/>
    </row>
    <row r="34" spans="2:15" ht="19.899999999999999" customHeight="1" x14ac:dyDescent="0.3">
      <c r="B34" s="10"/>
      <c r="C34" s="117" t="s">
        <v>80</v>
      </c>
      <c r="D34" s="100" t="s">
        <v>80</v>
      </c>
      <c r="E34" s="28" t="s">
        <v>81</v>
      </c>
      <c r="F34" s="1"/>
      <c r="G34" s="1"/>
      <c r="H34" s="91">
        <f>F34+G34</f>
        <v>0</v>
      </c>
      <c r="I34" s="1"/>
      <c r="J34" s="1"/>
      <c r="K34" s="91">
        <f>I34+J34</f>
        <v>0</v>
      </c>
      <c r="L34" s="92">
        <f>H34+K34</f>
        <v>0</v>
      </c>
      <c r="M34" s="2"/>
      <c r="N34" s="2"/>
      <c r="O34" s="2"/>
    </row>
    <row r="35" spans="2:15" ht="19.899999999999999" customHeight="1" x14ac:dyDescent="0.3">
      <c r="B35" s="10"/>
      <c r="C35" s="103"/>
      <c r="D35" s="99"/>
      <c r="E35" s="29" t="s">
        <v>162</v>
      </c>
      <c r="F35" s="94">
        <f>SUM(F31,F34)</f>
        <v>0</v>
      </c>
      <c r="G35" s="94">
        <f t="shared" ref="G35:L35" si="13">SUM(G31,G34)</f>
        <v>0</v>
      </c>
      <c r="H35" s="94">
        <f t="shared" si="13"/>
        <v>0</v>
      </c>
      <c r="I35" s="94">
        <f t="shared" si="13"/>
        <v>0</v>
      </c>
      <c r="J35" s="94">
        <f t="shared" si="13"/>
        <v>0</v>
      </c>
      <c r="K35" s="94">
        <f t="shared" si="13"/>
        <v>0</v>
      </c>
      <c r="L35" s="95">
        <f t="shared" si="13"/>
        <v>0</v>
      </c>
      <c r="M35" s="90"/>
      <c r="N35" s="90"/>
      <c r="O35" s="90"/>
    </row>
    <row r="36" spans="2:15" ht="19.899999999999999" customHeight="1" x14ac:dyDescent="0.3">
      <c r="B36" s="10"/>
      <c r="C36" s="102" t="s">
        <v>163</v>
      </c>
      <c r="D36" s="118"/>
      <c r="E36" s="273" t="s">
        <v>83</v>
      </c>
      <c r="F36" s="274"/>
      <c r="G36" s="274"/>
      <c r="H36" s="274"/>
      <c r="I36" s="274"/>
      <c r="J36" s="274"/>
      <c r="K36" s="274"/>
      <c r="L36" s="275"/>
      <c r="M36" s="90"/>
      <c r="N36" s="90"/>
      <c r="O36" s="90"/>
    </row>
    <row r="37" spans="2:15" ht="19.899999999999999" customHeight="1" x14ac:dyDescent="0.3">
      <c r="B37" s="10"/>
      <c r="C37" s="123" t="s">
        <v>84</v>
      </c>
      <c r="D37" s="120" t="s">
        <v>84</v>
      </c>
      <c r="E37" s="28" t="s">
        <v>85</v>
      </c>
      <c r="F37" s="234"/>
      <c r="G37" s="234"/>
      <c r="H37" s="91">
        <f t="shared" ref="H37:H38" si="14">F37+G37</f>
        <v>0</v>
      </c>
      <c r="I37" s="1"/>
      <c r="J37" s="1"/>
      <c r="K37" s="91">
        <f t="shared" ref="K37:K38" si="15">I37+J37</f>
        <v>0</v>
      </c>
      <c r="L37" s="92">
        <f t="shared" ref="L37:L38" si="16">H37+K37</f>
        <v>0</v>
      </c>
      <c r="M37" s="90"/>
      <c r="N37" s="90"/>
      <c r="O37" s="90"/>
    </row>
    <row r="38" spans="2:15" ht="19.899999999999999" customHeight="1" x14ac:dyDescent="0.3">
      <c r="B38" s="10"/>
      <c r="C38" s="123" t="s">
        <v>86</v>
      </c>
      <c r="D38" s="120" t="s">
        <v>86</v>
      </c>
      <c r="E38" s="28" t="s">
        <v>87</v>
      </c>
      <c r="F38" s="234"/>
      <c r="G38" s="234"/>
      <c r="H38" s="91">
        <f t="shared" si="14"/>
        <v>0</v>
      </c>
      <c r="I38" s="1"/>
      <c r="J38" s="1"/>
      <c r="K38" s="91">
        <f t="shared" si="15"/>
        <v>0</v>
      </c>
      <c r="L38" s="92">
        <f t="shared" si="16"/>
        <v>0</v>
      </c>
      <c r="M38" s="90"/>
      <c r="N38" s="90"/>
      <c r="O38" s="90"/>
    </row>
    <row r="39" spans="2:15" ht="19.899999999999999" customHeight="1" x14ac:dyDescent="0.3">
      <c r="B39" s="10"/>
      <c r="C39" s="119"/>
      <c r="D39" s="120"/>
      <c r="E39" s="29" t="s">
        <v>164</v>
      </c>
      <c r="F39" s="217">
        <f>SUM(F37:F38)</f>
        <v>0</v>
      </c>
      <c r="G39" s="217">
        <f t="shared" ref="G39:L39" si="17">SUM(G37:G38)</f>
        <v>0</v>
      </c>
      <c r="H39" s="217">
        <f t="shared" si="17"/>
        <v>0</v>
      </c>
      <c r="I39" s="217">
        <f t="shared" si="17"/>
        <v>0</v>
      </c>
      <c r="J39" s="217">
        <f t="shared" si="17"/>
        <v>0</v>
      </c>
      <c r="K39" s="217">
        <f t="shared" si="17"/>
        <v>0</v>
      </c>
      <c r="L39" s="218">
        <f t="shared" si="17"/>
        <v>0</v>
      </c>
      <c r="M39" s="90"/>
      <c r="N39" s="90"/>
      <c r="O39" s="90"/>
    </row>
    <row r="40" spans="2:15" ht="19.899999999999999" customHeight="1" x14ac:dyDescent="0.3">
      <c r="B40" s="10"/>
      <c r="C40" s="102" t="s">
        <v>261</v>
      </c>
      <c r="D40" s="299"/>
      <c r="E40" s="300" t="s">
        <v>255</v>
      </c>
      <c r="F40" s="301"/>
      <c r="G40" s="301"/>
      <c r="H40" s="301"/>
      <c r="I40" s="301"/>
      <c r="J40" s="301"/>
      <c r="K40" s="301"/>
      <c r="L40" s="302"/>
      <c r="M40" s="90"/>
      <c r="N40" s="90"/>
      <c r="O40" s="90"/>
    </row>
    <row r="41" spans="2:15" ht="19.899999999999999" customHeight="1" x14ac:dyDescent="0.3">
      <c r="B41" s="10"/>
      <c r="C41" s="238" t="s">
        <v>256</v>
      </c>
      <c r="D41" s="238" t="s">
        <v>256</v>
      </c>
      <c r="E41" s="28" t="s">
        <v>257</v>
      </c>
      <c r="F41" s="217"/>
      <c r="G41" s="217"/>
      <c r="H41" s="217"/>
      <c r="I41" s="1"/>
      <c r="J41" s="1"/>
      <c r="K41" s="217">
        <f>SUM(I41:J41)</f>
        <v>0</v>
      </c>
      <c r="L41" s="92">
        <f>K41</f>
        <v>0</v>
      </c>
      <c r="M41" s="90"/>
      <c r="N41" s="90"/>
      <c r="O41" s="90"/>
    </row>
    <row r="42" spans="2:15" ht="30.75" customHeight="1" x14ac:dyDescent="0.3">
      <c r="B42" s="10"/>
      <c r="C42" s="238" t="s">
        <v>258</v>
      </c>
      <c r="D42" s="238" t="s">
        <v>258</v>
      </c>
      <c r="E42" s="28" t="s">
        <v>259</v>
      </c>
      <c r="F42" s="1"/>
      <c r="G42" s="1"/>
      <c r="H42" s="217">
        <f>SUM(F42:G42)</f>
        <v>0</v>
      </c>
      <c r="I42" s="1"/>
      <c r="J42" s="1"/>
      <c r="K42" s="217">
        <f>SUM(I42:J42)</f>
        <v>0</v>
      </c>
      <c r="L42" s="92">
        <f t="shared" ref="L42:L43" si="18">H42+K42</f>
        <v>0</v>
      </c>
      <c r="M42" s="90"/>
      <c r="N42" s="90"/>
      <c r="O42" s="90"/>
    </row>
    <row r="43" spans="2:15" ht="19.899999999999999" customHeight="1" x14ac:dyDescent="0.3">
      <c r="B43" s="10"/>
      <c r="C43" s="119"/>
      <c r="D43" s="120"/>
      <c r="E43" s="29" t="s">
        <v>260</v>
      </c>
      <c r="F43" s="303">
        <f>F42</f>
        <v>0</v>
      </c>
      <c r="G43" s="303">
        <f>G42</f>
        <v>0</v>
      </c>
      <c r="H43" s="304">
        <f>SUM(F43:G43)</f>
        <v>0</v>
      </c>
      <c r="I43" s="304">
        <f>SUM(I41:I42)</f>
        <v>0</v>
      </c>
      <c r="J43" s="304">
        <f>SUM(J41:J42)</f>
        <v>0</v>
      </c>
      <c r="K43" s="304">
        <f>SUM(K41:K42)</f>
        <v>0</v>
      </c>
      <c r="L43" s="305">
        <f>SUM(L41:L42)</f>
        <v>0</v>
      </c>
      <c r="M43" s="90"/>
      <c r="N43" s="90"/>
      <c r="O43" s="90"/>
    </row>
    <row r="44" spans="2:15" ht="23.65" customHeight="1" thickBot="1" x14ac:dyDescent="0.35">
      <c r="B44" s="10"/>
      <c r="C44" s="109"/>
      <c r="D44" s="263" t="s">
        <v>88</v>
      </c>
      <c r="E44" s="264"/>
      <c r="F44" s="217">
        <f>F15+F18+F20+F21+F22+F23+F24+F25+F32</f>
        <v>0</v>
      </c>
      <c r="G44" s="217">
        <f t="shared" ref="G44:H44" si="19">G15+G18+G20+G21+G22+G23+G24+G25+G32</f>
        <v>0</v>
      </c>
      <c r="H44" s="217">
        <f t="shared" si="19"/>
        <v>0</v>
      </c>
      <c r="I44" s="217">
        <f t="shared" ref="I44:L44" si="20">I15+I18+I20+I21+I22+I23+I24+I25+I32+I39</f>
        <v>0</v>
      </c>
      <c r="J44" s="217">
        <f t="shared" si="20"/>
        <v>0</v>
      </c>
      <c r="K44" s="217">
        <f t="shared" si="20"/>
        <v>0</v>
      </c>
      <c r="L44" s="218">
        <f t="shared" si="20"/>
        <v>0</v>
      </c>
      <c r="M44" s="2"/>
      <c r="N44" s="2"/>
      <c r="O44" s="2"/>
    </row>
    <row r="45" spans="2:15" ht="19.899999999999999" customHeight="1" thickBot="1" x14ac:dyDescent="0.35">
      <c r="B45" s="10"/>
      <c r="C45" s="128"/>
      <c r="D45" s="283" t="s">
        <v>89</v>
      </c>
      <c r="E45" s="284"/>
      <c r="F45" s="219">
        <f>F43+F39+F35+F29+F18+F15</f>
        <v>0</v>
      </c>
      <c r="G45" s="219">
        <f>G43+G39+G35+G29+G18+G15</f>
        <v>0</v>
      </c>
      <c r="H45" s="219">
        <f>H43+H39+H35+H29+H18+H15</f>
        <v>0</v>
      </c>
      <c r="I45" s="219">
        <f>I43+I39+I35+I29+I18+I15</f>
        <v>0</v>
      </c>
      <c r="J45" s="219">
        <f>J43+J39+J35+J29+J18+J15</f>
        <v>0</v>
      </c>
      <c r="K45" s="219">
        <f>K43+K39+K35+K29+K18+K15</f>
        <v>0</v>
      </c>
      <c r="L45" s="220">
        <f>L43+L39+L35+L29+L18+L15</f>
        <v>0</v>
      </c>
      <c r="M45" s="90"/>
      <c r="N45" s="90"/>
      <c r="O45" s="90"/>
    </row>
    <row r="46" spans="2:15" ht="19.899999999999999" customHeight="1" x14ac:dyDescent="0.3">
      <c r="B46" s="10"/>
      <c r="C46" s="121"/>
      <c r="D46" s="121"/>
      <c r="E46" s="121"/>
      <c r="F46" s="122"/>
      <c r="G46" s="122"/>
      <c r="H46" s="122"/>
      <c r="I46" s="122"/>
      <c r="J46" s="122"/>
      <c r="K46" s="122"/>
      <c r="L46" s="122"/>
      <c r="M46" s="90"/>
      <c r="N46" s="90"/>
      <c r="O46" s="90"/>
    </row>
    <row r="47" spans="2:15" ht="19.899999999999999" customHeight="1" thickBot="1" x14ac:dyDescent="0.35">
      <c r="B47" s="10"/>
      <c r="C47" s="101"/>
      <c r="D47" s="31"/>
      <c r="E47" s="32"/>
      <c r="F47" s="33"/>
      <c r="G47" s="33"/>
      <c r="H47" s="33"/>
      <c r="I47" s="33"/>
      <c r="J47" s="33"/>
      <c r="K47" s="33"/>
      <c r="L47" s="33"/>
      <c r="M47" s="33"/>
      <c r="N47" s="33"/>
      <c r="O47" s="33"/>
    </row>
    <row r="48" spans="2:15" ht="38.25" x14ac:dyDescent="0.3">
      <c r="B48" s="10"/>
      <c r="C48" s="101"/>
      <c r="D48" s="67"/>
      <c r="E48" s="68" t="s">
        <v>16</v>
      </c>
      <c r="F48" s="69" t="s">
        <v>165</v>
      </c>
      <c r="G48" s="10"/>
      <c r="H48" s="34"/>
      <c r="I48" s="10"/>
      <c r="J48" s="10"/>
      <c r="K48" s="10"/>
      <c r="L48" s="10"/>
      <c r="M48" s="10"/>
      <c r="N48" s="10"/>
      <c r="O48" s="10"/>
    </row>
    <row r="49" spans="2:16" x14ac:dyDescent="0.3">
      <c r="B49" s="10"/>
      <c r="C49" s="101"/>
      <c r="D49" s="70">
        <v>1</v>
      </c>
      <c r="E49" s="23" t="s">
        <v>166</v>
      </c>
      <c r="F49" s="78"/>
      <c r="G49" s="10"/>
      <c r="H49" s="34"/>
      <c r="I49" s="10"/>
      <c r="J49" s="10"/>
      <c r="K49" s="10"/>
      <c r="L49" s="10"/>
      <c r="M49" s="10"/>
      <c r="N49" s="10"/>
      <c r="O49" s="10"/>
    </row>
    <row r="50" spans="2:16" x14ac:dyDescent="0.3">
      <c r="B50" s="10"/>
      <c r="C50" s="101"/>
      <c r="D50" s="70">
        <v>2</v>
      </c>
      <c r="E50" s="23" t="s">
        <v>167</v>
      </c>
      <c r="F50" s="78"/>
      <c r="G50" s="10"/>
      <c r="H50" s="34"/>
      <c r="I50" s="10"/>
      <c r="J50" s="10"/>
      <c r="K50" s="10"/>
      <c r="L50" s="10"/>
      <c r="M50" s="10"/>
      <c r="N50" s="10"/>
      <c r="O50" s="10"/>
    </row>
    <row r="51" spans="2:16" x14ac:dyDescent="0.3">
      <c r="B51" s="10"/>
      <c r="C51" s="101"/>
      <c r="D51" s="70">
        <v>3</v>
      </c>
      <c r="E51" s="23" t="s">
        <v>168</v>
      </c>
      <c r="F51" s="78"/>
      <c r="G51" s="10"/>
      <c r="H51" s="34"/>
      <c r="I51" s="10"/>
      <c r="J51" s="10"/>
      <c r="K51" s="10"/>
      <c r="L51" s="10"/>
      <c r="M51" s="10"/>
      <c r="N51" s="10"/>
      <c r="O51" s="10"/>
    </row>
    <row r="52" spans="2:16" x14ac:dyDescent="0.3">
      <c r="B52" s="10"/>
      <c r="C52" s="101"/>
      <c r="D52" s="70">
        <v>4</v>
      </c>
      <c r="E52" s="23" t="s">
        <v>169</v>
      </c>
      <c r="F52" s="78"/>
      <c r="G52" s="10"/>
      <c r="H52" s="34"/>
      <c r="I52" s="10"/>
      <c r="J52" s="10"/>
      <c r="K52" s="10"/>
      <c r="L52" s="10"/>
      <c r="M52" s="10"/>
      <c r="N52" s="10"/>
      <c r="O52" s="10"/>
    </row>
    <row r="53" spans="2:16" ht="17.25" thickBot="1" x14ac:dyDescent="0.35">
      <c r="B53" s="10"/>
      <c r="C53" s="101"/>
      <c r="D53" s="79"/>
      <c r="E53" s="80"/>
      <c r="F53" s="221">
        <f>SUM(F49:F52)</f>
        <v>0</v>
      </c>
      <c r="G53" s="10"/>
      <c r="H53" s="34"/>
      <c r="I53" s="10"/>
      <c r="J53" s="10"/>
      <c r="K53" s="10"/>
      <c r="L53" s="10"/>
      <c r="M53" s="10"/>
      <c r="N53" s="10"/>
      <c r="O53" s="10"/>
    </row>
    <row r="54" spans="2:16" ht="17.25" thickBot="1" x14ac:dyDescent="0.35">
      <c r="B54" s="10"/>
      <c r="C54" s="101"/>
      <c r="D54" s="10"/>
      <c r="E54" s="10"/>
      <c r="F54" s="10"/>
      <c r="G54" s="10"/>
      <c r="H54" s="34"/>
      <c r="I54" s="10"/>
      <c r="J54" s="10"/>
      <c r="K54" s="10"/>
      <c r="L54" s="10"/>
      <c r="M54" s="10"/>
      <c r="N54" s="10"/>
      <c r="O54" s="10"/>
    </row>
    <row r="55" spans="2:16" ht="17.25" thickBot="1" x14ac:dyDescent="0.35">
      <c r="B55" s="10"/>
      <c r="C55" s="101"/>
      <c r="D55" s="268" t="s">
        <v>170</v>
      </c>
      <c r="E55" s="269"/>
      <c r="F55" s="76"/>
      <c r="G55" s="10"/>
      <c r="H55" s="34"/>
      <c r="I55" s="10"/>
      <c r="J55" s="10"/>
      <c r="K55" s="10"/>
      <c r="L55" s="10"/>
      <c r="M55" s="10"/>
      <c r="N55" s="10"/>
      <c r="O55" s="10"/>
    </row>
    <row r="56" spans="2:16" ht="17.25" thickBot="1" x14ac:dyDescent="0.35">
      <c r="B56" s="10"/>
      <c r="C56" s="101"/>
      <c r="D56" s="10"/>
      <c r="E56" s="10"/>
      <c r="F56" s="10"/>
      <c r="G56" s="10"/>
      <c r="H56" s="34"/>
      <c r="I56" s="10"/>
      <c r="J56" s="10"/>
      <c r="K56" s="10"/>
      <c r="L56" s="10"/>
      <c r="M56" s="10"/>
      <c r="N56" s="10"/>
      <c r="O56" s="10"/>
    </row>
    <row r="57" spans="2:16" s="37" customFormat="1" ht="29.25" customHeight="1" x14ac:dyDescent="0.3">
      <c r="B57" s="14"/>
      <c r="C57" s="104"/>
      <c r="D57" s="35" t="s">
        <v>93</v>
      </c>
      <c r="E57" s="36" t="s">
        <v>210</v>
      </c>
      <c r="F57" s="3" t="s">
        <v>95</v>
      </c>
      <c r="G57" s="14"/>
      <c r="H57" s="34"/>
      <c r="I57" s="10"/>
      <c r="J57" s="10"/>
      <c r="K57" s="10"/>
      <c r="L57" s="10"/>
      <c r="M57" s="14"/>
      <c r="N57" s="14"/>
      <c r="O57" s="14"/>
      <c r="P57" s="25"/>
    </row>
    <row r="58" spans="2:16" s="37" customFormat="1" ht="19.899999999999999" customHeight="1" x14ac:dyDescent="0.3">
      <c r="B58" s="14"/>
      <c r="C58" s="104"/>
      <c r="D58" s="130" t="s">
        <v>98</v>
      </c>
      <c r="E58" s="131" t="s">
        <v>99</v>
      </c>
      <c r="F58" s="222">
        <f>F59+F64</f>
        <v>0</v>
      </c>
      <c r="G58" s="14"/>
      <c r="H58" s="34"/>
      <c r="I58" s="10"/>
      <c r="J58" s="10"/>
      <c r="K58" s="10"/>
      <c r="L58" s="10"/>
      <c r="M58" s="14"/>
      <c r="N58" s="14"/>
      <c r="O58" s="14"/>
      <c r="P58" s="25"/>
    </row>
    <row r="59" spans="2:16" s="37" customFormat="1" ht="19.899999999999999" customHeight="1" x14ac:dyDescent="0.3">
      <c r="B59" s="14"/>
      <c r="C59" s="104"/>
      <c r="D59" s="75" t="s">
        <v>100</v>
      </c>
      <c r="E59" s="39" t="s">
        <v>101</v>
      </c>
      <c r="F59" s="223">
        <f>SUM(F60:F63)</f>
        <v>0</v>
      </c>
      <c r="G59" s="14"/>
      <c r="H59" s="34"/>
      <c r="I59" s="10"/>
      <c r="J59" s="10"/>
      <c r="K59" s="10"/>
      <c r="L59" s="10"/>
      <c r="M59" s="14"/>
      <c r="N59" s="14"/>
      <c r="O59" s="14"/>
      <c r="P59" s="25"/>
    </row>
    <row r="60" spans="2:16" s="37" customFormat="1" ht="31.9" customHeight="1" x14ac:dyDescent="0.3">
      <c r="B60" s="14"/>
      <c r="C60" s="104"/>
      <c r="D60" s="38" t="s">
        <v>172</v>
      </c>
      <c r="E60" s="40" t="s">
        <v>173</v>
      </c>
      <c r="F60" s="224">
        <f>$K$45*F49</f>
        <v>0</v>
      </c>
      <c r="G60" s="14"/>
      <c r="H60" s="34"/>
      <c r="I60" s="10"/>
      <c r="J60" s="10"/>
      <c r="K60" s="10"/>
      <c r="L60" s="10"/>
      <c r="M60" s="14"/>
      <c r="N60" s="14"/>
      <c r="O60" s="14"/>
      <c r="P60" s="25"/>
    </row>
    <row r="61" spans="2:16" s="37" customFormat="1" ht="31.9" customHeight="1" x14ac:dyDescent="0.3">
      <c r="B61" s="14"/>
      <c r="C61" s="104"/>
      <c r="D61" s="38" t="s">
        <v>174</v>
      </c>
      <c r="E61" s="40" t="s">
        <v>175</v>
      </c>
      <c r="F61" s="224">
        <f t="shared" ref="F61:F63" si="21">$K$45*F50</f>
        <v>0</v>
      </c>
      <c r="G61" s="14"/>
      <c r="H61" s="34"/>
      <c r="I61" s="10"/>
      <c r="J61" s="10"/>
      <c r="K61" s="10"/>
      <c r="L61" s="10"/>
      <c r="M61" s="14"/>
      <c r="N61" s="14"/>
      <c r="O61" s="14"/>
      <c r="P61" s="25"/>
    </row>
    <row r="62" spans="2:16" s="37" customFormat="1" ht="31.9" customHeight="1" x14ac:dyDescent="0.3">
      <c r="B62" s="14"/>
      <c r="C62" s="104"/>
      <c r="D62" s="38" t="s">
        <v>176</v>
      </c>
      <c r="E62" s="40" t="s">
        <v>177</v>
      </c>
      <c r="F62" s="224">
        <f t="shared" si="21"/>
        <v>0</v>
      </c>
      <c r="G62" s="14"/>
      <c r="H62" s="34"/>
      <c r="I62" s="10"/>
      <c r="J62" s="10"/>
      <c r="K62" s="10"/>
      <c r="L62" s="10"/>
      <c r="M62" s="14"/>
      <c r="N62" s="14"/>
      <c r="O62" s="14"/>
      <c r="P62" s="25"/>
    </row>
    <row r="63" spans="2:16" s="37" customFormat="1" ht="31.9" customHeight="1" x14ac:dyDescent="0.3">
      <c r="B63" s="14"/>
      <c r="C63" s="104"/>
      <c r="D63" s="38" t="s">
        <v>178</v>
      </c>
      <c r="E63" s="40" t="s">
        <v>179</v>
      </c>
      <c r="F63" s="224">
        <f t="shared" si="21"/>
        <v>0</v>
      </c>
      <c r="G63" s="14"/>
      <c r="H63" s="34"/>
      <c r="I63" s="10"/>
      <c r="J63" s="10"/>
      <c r="K63" s="10"/>
      <c r="L63" s="10"/>
      <c r="M63" s="14"/>
      <c r="N63" s="14"/>
      <c r="O63" s="14"/>
      <c r="P63" s="25"/>
    </row>
    <row r="64" spans="2:16" s="37" customFormat="1" ht="19.899999999999999" customHeight="1" x14ac:dyDescent="0.3">
      <c r="B64" s="14"/>
      <c r="C64" s="104"/>
      <c r="D64" s="75" t="s">
        <v>102</v>
      </c>
      <c r="E64" s="39" t="s">
        <v>180</v>
      </c>
      <c r="F64" s="223">
        <f>SUM(F65:F68)</f>
        <v>0</v>
      </c>
      <c r="G64" s="14"/>
      <c r="H64" s="34"/>
      <c r="I64" s="10"/>
      <c r="J64" s="10"/>
      <c r="K64" s="10"/>
      <c r="L64" s="10"/>
      <c r="M64" s="14"/>
      <c r="N64" s="14"/>
      <c r="O64" s="14"/>
      <c r="P64" s="25"/>
    </row>
    <row r="65" spans="2:16" s="37" customFormat="1" ht="31.9" customHeight="1" x14ac:dyDescent="0.3">
      <c r="B65" s="14"/>
      <c r="C65" s="104"/>
      <c r="D65" s="38" t="s">
        <v>181</v>
      </c>
      <c r="E65" s="40" t="s">
        <v>182</v>
      </c>
      <c r="F65" s="224">
        <f>$H$45*F49</f>
        <v>0</v>
      </c>
      <c r="G65" s="14"/>
      <c r="H65" s="34"/>
      <c r="I65" s="10"/>
      <c r="J65" s="10"/>
      <c r="K65" s="10"/>
      <c r="L65" s="10"/>
      <c r="M65" s="14"/>
      <c r="N65" s="14"/>
      <c r="O65" s="14"/>
      <c r="P65" s="25"/>
    </row>
    <row r="66" spans="2:16" s="37" customFormat="1" ht="31.9" customHeight="1" x14ac:dyDescent="0.3">
      <c r="B66" s="14"/>
      <c r="C66" s="104"/>
      <c r="D66" s="38" t="s">
        <v>183</v>
      </c>
      <c r="E66" s="40" t="s">
        <v>184</v>
      </c>
      <c r="F66" s="224">
        <f t="shared" ref="F66:F68" si="22">$H$45*F50</f>
        <v>0</v>
      </c>
      <c r="G66" s="14"/>
      <c r="H66" s="34"/>
      <c r="I66" s="10"/>
      <c r="J66" s="10"/>
      <c r="K66" s="10"/>
      <c r="L66" s="10"/>
      <c r="M66" s="14"/>
      <c r="N66" s="14"/>
      <c r="O66" s="14"/>
      <c r="P66" s="25"/>
    </row>
    <row r="67" spans="2:16" s="37" customFormat="1" ht="31.9" customHeight="1" x14ac:dyDescent="0.3">
      <c r="B67" s="14"/>
      <c r="C67" s="104"/>
      <c r="D67" s="38" t="s">
        <v>185</v>
      </c>
      <c r="E67" s="40" t="s">
        <v>186</v>
      </c>
      <c r="F67" s="224">
        <f t="shared" si="22"/>
        <v>0</v>
      </c>
      <c r="G67" s="14"/>
      <c r="H67" s="34"/>
      <c r="I67" s="10"/>
      <c r="J67" s="10"/>
      <c r="K67" s="10"/>
      <c r="L67" s="10"/>
      <c r="M67" s="14"/>
      <c r="N67" s="14"/>
      <c r="O67" s="14"/>
      <c r="P67" s="25"/>
    </row>
    <row r="68" spans="2:16" s="37" customFormat="1" ht="31.9" customHeight="1" x14ac:dyDescent="0.3">
      <c r="B68" s="14"/>
      <c r="C68" s="104"/>
      <c r="D68" s="38" t="s">
        <v>187</v>
      </c>
      <c r="E68" s="40" t="s">
        <v>188</v>
      </c>
      <c r="F68" s="224">
        <f t="shared" si="22"/>
        <v>0</v>
      </c>
      <c r="G68" s="14"/>
      <c r="H68" s="34"/>
      <c r="I68" s="10"/>
      <c r="J68" s="10"/>
      <c r="K68" s="10"/>
      <c r="L68" s="10"/>
      <c r="M68" s="14"/>
      <c r="N68" s="14"/>
      <c r="O68" s="14"/>
      <c r="P68" s="25"/>
    </row>
    <row r="69" spans="2:16" s="37" customFormat="1" ht="19.899999999999999" customHeight="1" x14ac:dyDescent="0.3">
      <c r="B69" s="14"/>
      <c r="C69" s="104"/>
      <c r="D69" s="75" t="s">
        <v>104</v>
      </c>
      <c r="E69" s="39" t="s">
        <v>105</v>
      </c>
      <c r="F69" s="223">
        <f>SUM(F70:F71)</f>
        <v>0</v>
      </c>
      <c r="G69" s="14"/>
      <c r="H69" s="34"/>
      <c r="I69" s="10"/>
      <c r="J69" s="10"/>
      <c r="K69" s="10"/>
      <c r="L69" s="10"/>
      <c r="M69" s="14"/>
      <c r="N69" s="14"/>
      <c r="O69" s="14"/>
      <c r="P69" s="25"/>
    </row>
    <row r="70" spans="2:16" s="37" customFormat="1" ht="19.899999999999999" customHeight="1" x14ac:dyDescent="0.3">
      <c r="B70" s="14"/>
      <c r="C70" s="104"/>
      <c r="D70" s="38" t="s">
        <v>189</v>
      </c>
      <c r="E70" s="40" t="s">
        <v>190</v>
      </c>
      <c r="F70" s="225">
        <f>'1-Input'!$F$25*F67+'1-Input'!F26*F68</f>
        <v>0</v>
      </c>
      <c r="G70" s="14"/>
      <c r="H70" s="34"/>
      <c r="I70" s="10"/>
      <c r="J70" s="10"/>
      <c r="K70" s="10"/>
      <c r="L70" s="10"/>
      <c r="M70" s="14"/>
      <c r="N70" s="14"/>
      <c r="O70" s="14"/>
      <c r="P70" s="25"/>
    </row>
    <row r="71" spans="2:16" s="37" customFormat="1" ht="21" customHeight="1" x14ac:dyDescent="0.3">
      <c r="B71" s="14"/>
      <c r="C71" s="104"/>
      <c r="D71" s="38" t="s">
        <v>191</v>
      </c>
      <c r="E71" s="40" t="s">
        <v>113</v>
      </c>
      <c r="F71" s="224">
        <f>'1-Input'!F34*F62+'1-Input'!F35*F63</f>
        <v>0</v>
      </c>
      <c r="G71" s="14"/>
      <c r="H71" s="14"/>
      <c r="I71" s="14"/>
      <c r="J71" s="14"/>
      <c r="K71" s="14"/>
      <c r="L71" s="14"/>
      <c r="M71" s="14"/>
      <c r="N71" s="14"/>
      <c r="O71" s="14"/>
      <c r="P71" s="25"/>
    </row>
    <row r="72" spans="2:16" s="37" customFormat="1" ht="21" customHeight="1" x14ac:dyDescent="0.3">
      <c r="B72" s="14"/>
      <c r="C72" s="104"/>
      <c r="D72" s="75" t="s">
        <v>114</v>
      </c>
      <c r="E72" s="39" t="s">
        <v>192</v>
      </c>
      <c r="F72" s="223">
        <f>SUM(F73:F74)</f>
        <v>0</v>
      </c>
      <c r="G72" s="14"/>
      <c r="H72" s="14"/>
      <c r="I72" s="14"/>
      <c r="J72" s="14"/>
      <c r="K72" s="14"/>
      <c r="L72" s="14"/>
      <c r="M72" s="14"/>
      <c r="N72" s="14"/>
      <c r="O72" s="14"/>
      <c r="P72" s="25"/>
    </row>
    <row r="73" spans="2:16" s="37" customFormat="1" ht="21.6" customHeight="1" x14ac:dyDescent="0.3">
      <c r="B73" s="14"/>
      <c r="C73" s="104"/>
      <c r="D73" s="73" t="s">
        <v>116</v>
      </c>
      <c r="E73" s="40" t="s">
        <v>193</v>
      </c>
      <c r="F73" s="226">
        <f>'1-Input'!$E$23*F65+'1-Input'!$E$25*F67</f>
        <v>0</v>
      </c>
      <c r="G73" s="14"/>
      <c r="H73" s="14"/>
      <c r="I73" s="14"/>
      <c r="J73" s="14"/>
      <c r="K73" s="14"/>
      <c r="L73" s="14"/>
      <c r="M73" s="14"/>
      <c r="N73" s="14"/>
      <c r="O73" s="14"/>
      <c r="P73" s="25"/>
    </row>
    <row r="74" spans="2:16" s="37" customFormat="1" ht="21.6" customHeight="1" x14ac:dyDescent="0.3">
      <c r="B74" s="14"/>
      <c r="C74" s="104"/>
      <c r="D74" s="73" t="s">
        <v>120</v>
      </c>
      <c r="E74" s="40" t="s">
        <v>194</v>
      </c>
      <c r="F74" s="226">
        <f>'1-Input'!$E$32*F60+'1-Input'!$E$34*F62</f>
        <v>0</v>
      </c>
      <c r="G74" s="14"/>
      <c r="H74" s="14"/>
      <c r="I74" s="14"/>
      <c r="J74" s="14"/>
      <c r="K74" s="14"/>
      <c r="L74" s="14"/>
      <c r="M74" s="14"/>
      <c r="N74" s="14"/>
      <c r="O74" s="14"/>
      <c r="P74" s="25"/>
    </row>
    <row r="75" spans="2:16" s="37" customFormat="1" ht="22.15" customHeight="1" x14ac:dyDescent="0.3">
      <c r="B75" s="14"/>
      <c r="C75" s="104"/>
      <c r="D75" s="74" t="s">
        <v>122</v>
      </c>
      <c r="E75" s="39" t="s">
        <v>123</v>
      </c>
      <c r="F75" s="227">
        <f>SUM(F76:F77)</f>
        <v>0</v>
      </c>
      <c r="G75" s="14"/>
      <c r="H75" s="14"/>
      <c r="I75" s="14"/>
      <c r="J75" s="14"/>
      <c r="K75" s="14"/>
      <c r="L75" s="14"/>
      <c r="M75" s="14"/>
      <c r="N75" s="14"/>
      <c r="O75" s="14"/>
      <c r="P75" s="25"/>
    </row>
    <row r="76" spans="2:16" s="37" customFormat="1" ht="22.15" customHeight="1" x14ac:dyDescent="0.3">
      <c r="B76" s="14"/>
      <c r="C76" s="104"/>
      <c r="D76" s="73" t="s">
        <v>195</v>
      </c>
      <c r="E76" s="114" t="s">
        <v>196</v>
      </c>
      <c r="F76" s="226">
        <f>F66-F80</f>
        <v>0</v>
      </c>
      <c r="G76" s="14"/>
      <c r="H76" s="14"/>
      <c r="I76" s="14"/>
      <c r="J76" s="14"/>
      <c r="K76" s="14"/>
      <c r="L76" s="14"/>
      <c r="M76" s="14"/>
      <c r="N76" s="14"/>
      <c r="O76" s="14"/>
      <c r="P76" s="25"/>
    </row>
    <row r="77" spans="2:16" s="37" customFormat="1" ht="22.15" customHeight="1" x14ac:dyDescent="0.3">
      <c r="B77" s="14"/>
      <c r="C77" s="104"/>
      <c r="D77" s="73" t="s">
        <v>197</v>
      </c>
      <c r="E77" s="114" t="s">
        <v>198</v>
      </c>
      <c r="F77" s="226">
        <f>F61</f>
        <v>0</v>
      </c>
      <c r="G77" s="14"/>
      <c r="H77" s="14"/>
      <c r="I77" s="14"/>
      <c r="J77" s="14"/>
      <c r="K77" s="14"/>
      <c r="L77" s="14"/>
      <c r="M77" s="14"/>
      <c r="N77" s="14"/>
      <c r="O77" s="14"/>
      <c r="P77" s="25"/>
    </row>
    <row r="78" spans="2:16" s="37" customFormat="1" ht="19.899999999999999" customHeight="1" x14ac:dyDescent="0.3">
      <c r="B78" s="14"/>
      <c r="C78" s="104"/>
      <c r="D78" s="74" t="s">
        <v>130</v>
      </c>
      <c r="E78" s="110" t="s">
        <v>131</v>
      </c>
      <c r="F78" s="228">
        <f>SUM(F79:F81)</f>
        <v>0</v>
      </c>
      <c r="G78" s="87"/>
      <c r="H78" s="14"/>
      <c r="I78" s="41"/>
      <c r="J78" s="14"/>
      <c r="K78" s="14"/>
      <c r="L78" s="14"/>
      <c r="M78" s="14"/>
      <c r="N78" s="14"/>
      <c r="O78" s="14"/>
      <c r="P78" s="25"/>
    </row>
    <row r="79" spans="2:16" s="37" customFormat="1" ht="27.6" customHeight="1" thickBot="1" x14ac:dyDescent="0.35">
      <c r="B79" s="14"/>
      <c r="C79" s="104"/>
      <c r="D79" s="38" t="s">
        <v>199</v>
      </c>
      <c r="E79" s="111" t="s">
        <v>200</v>
      </c>
      <c r="F79" s="225">
        <f>'1-Input'!$I$25*F67+'1-Input'!$I$26*F68</f>
        <v>0</v>
      </c>
      <c r="G79" s="14"/>
      <c r="H79" s="14"/>
      <c r="I79" s="41"/>
      <c r="J79" s="14"/>
      <c r="K79" s="14"/>
      <c r="L79" s="14"/>
      <c r="M79" s="14"/>
      <c r="N79" s="14"/>
      <c r="O79" s="14"/>
      <c r="P79" s="25"/>
    </row>
    <row r="80" spans="2:16" s="37" customFormat="1" ht="19.899999999999999" customHeight="1" thickBot="1" x14ac:dyDescent="0.35">
      <c r="B80" s="14"/>
      <c r="C80" s="104"/>
      <c r="D80" s="38" t="s">
        <v>201</v>
      </c>
      <c r="E80" s="129" t="s">
        <v>135</v>
      </c>
      <c r="F80" s="233"/>
      <c r="G80" s="88" t="str">
        <f>IFERROR(IF(AND(F80/F55/eur&lt;=100000,F80&lt;='1-Input'!I24*'11-Buget comp 9'!F50*'11-Buget comp 9'!F64),"OK","ERROR"),"")</f>
        <v/>
      </c>
      <c r="H80" s="14"/>
      <c r="I80" s="41"/>
      <c r="J80" s="14"/>
      <c r="K80" s="14"/>
      <c r="L80" s="14"/>
      <c r="M80" s="14"/>
      <c r="N80" s="14"/>
      <c r="O80" s="14"/>
      <c r="P80" s="25"/>
    </row>
    <row r="81" spans="2:16" s="37" customFormat="1" ht="19.899999999999999" customHeight="1" thickBot="1" x14ac:dyDescent="0.35">
      <c r="B81" s="14"/>
      <c r="C81" s="104"/>
      <c r="D81" s="113" t="s">
        <v>202</v>
      </c>
      <c r="E81" s="112" t="s">
        <v>138</v>
      </c>
      <c r="F81" s="229">
        <f>'1-Input'!$G$25*F67+'1-Input'!$G$26*F68</f>
        <v>0</v>
      </c>
      <c r="G81" s="14"/>
      <c r="H81" s="14"/>
      <c r="I81" s="41"/>
      <c r="J81" s="14"/>
      <c r="K81" s="14"/>
      <c r="L81" s="14"/>
      <c r="M81" s="14"/>
      <c r="N81" s="14"/>
      <c r="O81" s="14"/>
      <c r="P81" s="25"/>
    </row>
    <row r="82" spans="2:16" x14ac:dyDescent="0.3">
      <c r="B82" s="10"/>
      <c r="C82" s="101"/>
      <c r="D82" s="10"/>
      <c r="E82" s="10"/>
      <c r="F82" s="10"/>
      <c r="G82" s="14"/>
      <c r="H82" s="10"/>
      <c r="I82" s="10"/>
      <c r="J82" s="10"/>
      <c r="K82" s="10"/>
      <c r="L82" s="10"/>
      <c r="M82" s="10"/>
      <c r="N82" s="10"/>
      <c r="O82" s="10"/>
    </row>
    <row r="83" spans="2:16" x14ac:dyDescent="0.3">
      <c r="B83" s="10"/>
      <c r="C83" s="101"/>
      <c r="D83" s="10"/>
      <c r="E83" s="10"/>
      <c r="F83" s="10"/>
      <c r="G83" s="10"/>
      <c r="H83" s="10"/>
      <c r="I83" s="10"/>
      <c r="J83" s="10"/>
      <c r="K83" s="10"/>
      <c r="L83" s="10"/>
      <c r="M83" s="10"/>
      <c r="N83" s="10"/>
      <c r="O83" s="10"/>
    </row>
  </sheetData>
  <sheetProtection algorithmName="SHA-512" hashValue="IzQjUUnaHe+gQZUY97+VQslgwa7ih1p3flQr4Jmg21v2aZYFbdGD7uC5r0AZ4G8hTXkl74BJtSh/z6P8qrbxWw==" saltValue="oBj3OZ6Krc7T5hsNFD/iPQ==" spinCount="100000" sheet="1" selectLockedCells="1"/>
  <mergeCells count="22">
    <mergeCell ref="E40:L40"/>
    <mergeCell ref="E8:E9"/>
    <mergeCell ref="F8:G8"/>
    <mergeCell ref="H8:H9"/>
    <mergeCell ref="I8:J8"/>
    <mergeCell ref="C5:D5"/>
    <mergeCell ref="B3:O3"/>
    <mergeCell ref="N8:N9"/>
    <mergeCell ref="C10:L10"/>
    <mergeCell ref="E11:L11"/>
    <mergeCell ref="D55:E55"/>
    <mergeCell ref="E19:L19"/>
    <mergeCell ref="C28:D28"/>
    <mergeCell ref="E30:L30"/>
    <mergeCell ref="E36:L36"/>
    <mergeCell ref="D44:E44"/>
    <mergeCell ref="D45:E45"/>
    <mergeCell ref="E16:L16"/>
    <mergeCell ref="K8:K9"/>
    <mergeCell ref="L8:L9"/>
    <mergeCell ref="C8:C9"/>
    <mergeCell ref="D8:D9"/>
  </mergeCells>
  <conditionalFormatting sqref="G80">
    <cfRule type="cellIs" dxfId="7" priority="1" operator="equal">
      <formula>"OK"</formula>
    </cfRule>
    <cfRule type="cellIs" dxfId="6" priority="2" operator="equal">
      <formula>"ERROR"</formula>
    </cfRule>
  </conditionalFormatting>
  <conditionalFormatting sqref="N27:N28">
    <cfRule type="cellIs" dxfId="5" priority="3" operator="equal">
      <formula>"NO"</formula>
    </cfRule>
    <cfRule type="cellIs" dxfId="4" priority="4" operator="equal">
      <formula>"OK"</formula>
    </cfRule>
  </conditionalFormatting>
  <pageMargins left="0.31496062992125984" right="0.31496062992125984" top="0.35433070866141736" bottom="0.35433070866141736" header="0.31496062992125984" footer="0.31496062992125984"/>
  <pageSetup scale="47" orientation="landscape" r:id="rId1"/>
  <rowBreaks count="1" manualBreakCount="1">
    <brk id="55" min="1" max="12"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E61A68-4BE0-4266-AD36-14581617EA7D}">
  <dimension ref="B2:P83"/>
  <sheetViews>
    <sheetView view="pageBreakPreview" topLeftCell="B30" zoomScaleNormal="100" zoomScaleSheetLayoutView="100" workbookViewId="0">
      <selection activeCell="J52" sqref="J52"/>
    </sheetView>
  </sheetViews>
  <sheetFormatPr defaultColWidth="8.7109375" defaultRowHeight="16.5" x14ac:dyDescent="0.3"/>
  <cols>
    <col min="1" max="2" width="5.5703125" style="25" customWidth="1"/>
    <col min="3" max="3" width="10.7109375" style="105" customWidth="1"/>
    <col min="4" max="4" width="14.28515625" style="25" customWidth="1"/>
    <col min="5" max="5" width="52.5703125" style="25" customWidth="1"/>
    <col min="6" max="6" width="14.28515625" style="25" customWidth="1"/>
    <col min="7" max="7" width="13.5703125" style="25" customWidth="1"/>
    <col min="8" max="8" width="14.5703125" style="25" customWidth="1"/>
    <col min="9" max="9" width="15.5703125" style="25" customWidth="1"/>
    <col min="10" max="10" width="15" style="25" customWidth="1"/>
    <col min="11" max="12" width="13.42578125" style="25" customWidth="1"/>
    <col min="13" max="13" width="4.28515625" style="25" customWidth="1"/>
    <col min="14" max="14" width="13" style="25" customWidth="1"/>
    <col min="15" max="15" width="4.28515625" style="25" customWidth="1"/>
    <col min="16" max="16" width="0.28515625" style="25" customWidth="1"/>
    <col min="17" max="16384" width="8.7109375" style="25"/>
  </cols>
  <sheetData>
    <row r="2" spans="2:15" ht="8.65" customHeight="1" x14ac:dyDescent="0.3">
      <c r="B2" s="10"/>
      <c r="C2" s="101"/>
      <c r="D2" s="10"/>
      <c r="E2" s="10"/>
      <c r="F2" s="10"/>
      <c r="G2" s="10"/>
      <c r="H2" s="10"/>
      <c r="I2" s="10"/>
      <c r="J2" s="10"/>
      <c r="K2" s="10"/>
      <c r="L2" s="10"/>
      <c r="M2" s="10"/>
      <c r="N2" s="10"/>
      <c r="O2" s="10"/>
    </row>
    <row r="3" spans="2:15" ht="34.9" customHeight="1" x14ac:dyDescent="0.3">
      <c r="B3" s="296"/>
      <c r="C3" s="296"/>
      <c r="D3" s="296"/>
      <c r="E3" s="296"/>
      <c r="F3" s="296"/>
      <c r="G3" s="296"/>
      <c r="H3" s="296"/>
      <c r="I3" s="296"/>
      <c r="J3" s="296"/>
      <c r="K3" s="296"/>
      <c r="L3" s="296"/>
      <c r="M3" s="296"/>
      <c r="N3" s="296"/>
      <c r="O3" s="296"/>
    </row>
    <row r="4" spans="2:15" ht="17.25" thickBot="1" x14ac:dyDescent="0.35">
      <c r="B4" s="10"/>
      <c r="C4" s="101"/>
      <c r="D4" s="10"/>
      <c r="E4" s="10"/>
      <c r="F4" s="10"/>
      <c r="G4" s="10"/>
      <c r="H4" s="10"/>
      <c r="I4" s="10"/>
      <c r="J4" s="10"/>
      <c r="K4" s="10"/>
      <c r="L4" s="10"/>
      <c r="M4" s="10"/>
      <c r="N4" s="10"/>
      <c r="O4" s="10"/>
    </row>
    <row r="5" spans="2:15" ht="30.6" customHeight="1" thickBot="1" x14ac:dyDescent="0.35">
      <c r="B5" s="10"/>
      <c r="C5" s="293" t="s">
        <v>148</v>
      </c>
      <c r="D5" s="294"/>
      <c r="E5" s="133"/>
      <c r="F5" s="10"/>
      <c r="G5" s="10"/>
      <c r="H5" s="10"/>
      <c r="I5" s="10"/>
      <c r="J5" s="10"/>
      <c r="K5" s="10"/>
      <c r="L5" s="10"/>
      <c r="M5" s="10"/>
      <c r="N5" s="10"/>
      <c r="O5" s="10"/>
    </row>
    <row r="6" spans="2:15" x14ac:dyDescent="0.3">
      <c r="B6" s="10"/>
      <c r="C6" s="101"/>
      <c r="D6" s="10"/>
      <c r="E6" s="10"/>
      <c r="F6" s="10"/>
      <c r="G6" s="10"/>
      <c r="H6" s="10"/>
      <c r="I6" s="10"/>
      <c r="J6" s="10"/>
      <c r="K6" s="10"/>
      <c r="L6" s="10"/>
      <c r="M6" s="10"/>
      <c r="N6" s="10"/>
      <c r="O6" s="10"/>
    </row>
    <row r="7" spans="2:15" ht="17.25" thickBot="1" x14ac:dyDescent="0.35">
      <c r="B7" s="10"/>
      <c r="C7" s="101"/>
      <c r="D7" s="10"/>
      <c r="E7" s="10"/>
      <c r="F7" s="10"/>
      <c r="G7" s="10"/>
      <c r="H7" s="10"/>
      <c r="I7" s="10"/>
      <c r="J7" s="10"/>
      <c r="K7" s="10"/>
      <c r="L7" s="10"/>
      <c r="M7" s="10"/>
      <c r="N7" s="10"/>
      <c r="O7" s="10"/>
    </row>
    <row r="8" spans="2:15" ht="24" customHeight="1" x14ac:dyDescent="0.3">
      <c r="B8" s="10"/>
      <c r="C8" s="261" t="s">
        <v>149</v>
      </c>
      <c r="D8" s="288" t="s">
        <v>31</v>
      </c>
      <c r="E8" s="290" t="s">
        <v>32</v>
      </c>
      <c r="F8" s="292" t="s">
        <v>33</v>
      </c>
      <c r="G8" s="292"/>
      <c r="H8" s="276" t="s">
        <v>34</v>
      </c>
      <c r="I8" s="292" t="s">
        <v>35</v>
      </c>
      <c r="J8" s="292"/>
      <c r="K8" s="276" t="s">
        <v>36</v>
      </c>
      <c r="L8" s="259" t="s">
        <v>37</v>
      </c>
      <c r="M8" s="10"/>
      <c r="N8" s="259" t="s">
        <v>150</v>
      </c>
      <c r="O8" s="10"/>
    </row>
    <row r="9" spans="2:15" ht="36.6" customHeight="1" thickBot="1" x14ac:dyDescent="0.35">
      <c r="B9" s="10"/>
      <c r="C9" s="262"/>
      <c r="D9" s="289"/>
      <c r="E9" s="291"/>
      <c r="F9" s="106" t="s">
        <v>38</v>
      </c>
      <c r="G9" s="106" t="s">
        <v>39</v>
      </c>
      <c r="H9" s="277"/>
      <c r="I9" s="106" t="s">
        <v>38</v>
      </c>
      <c r="J9" s="106" t="s">
        <v>40</v>
      </c>
      <c r="K9" s="277"/>
      <c r="L9" s="260"/>
      <c r="M9" s="10"/>
      <c r="N9" s="260"/>
      <c r="O9" s="10"/>
    </row>
    <row r="10" spans="2:15" ht="26.65" customHeight="1" thickBot="1" x14ac:dyDescent="0.35">
      <c r="B10" s="10"/>
      <c r="C10" s="265" t="s">
        <v>41</v>
      </c>
      <c r="D10" s="266"/>
      <c r="E10" s="266"/>
      <c r="F10" s="266"/>
      <c r="G10" s="266"/>
      <c r="H10" s="266"/>
      <c r="I10" s="266"/>
      <c r="J10" s="266"/>
      <c r="K10" s="266"/>
      <c r="L10" s="267"/>
      <c r="M10" s="10"/>
      <c r="N10" s="10"/>
      <c r="O10" s="10"/>
    </row>
    <row r="11" spans="2:15" ht="24.6" customHeight="1" x14ac:dyDescent="0.3">
      <c r="B11" s="10"/>
      <c r="C11" s="107" t="s">
        <v>151</v>
      </c>
      <c r="D11" s="108"/>
      <c r="E11" s="278" t="s">
        <v>42</v>
      </c>
      <c r="F11" s="279"/>
      <c r="G11" s="279"/>
      <c r="H11" s="279"/>
      <c r="I11" s="279"/>
      <c r="J11" s="279"/>
      <c r="K11" s="279"/>
      <c r="L11" s="280"/>
      <c r="M11" s="10"/>
      <c r="N11" s="10"/>
      <c r="O11" s="10"/>
    </row>
    <row r="12" spans="2:15" ht="19.149999999999999" customHeight="1" x14ac:dyDescent="0.3">
      <c r="B12" s="10"/>
      <c r="C12" s="116" t="s">
        <v>43</v>
      </c>
      <c r="D12" s="97" t="s">
        <v>43</v>
      </c>
      <c r="E12" s="62" t="s">
        <v>44</v>
      </c>
      <c r="F12" s="1"/>
      <c r="G12" s="1"/>
      <c r="H12" s="91">
        <f t="shared" ref="H12:H14" si="0">F12+G12</f>
        <v>0</v>
      </c>
      <c r="I12" s="1"/>
      <c r="J12" s="1"/>
      <c r="K12" s="91">
        <f t="shared" ref="K12:K14" si="1">I12+J12</f>
        <v>0</v>
      </c>
      <c r="L12" s="92">
        <f t="shared" ref="L12:L14" si="2">H12+K12</f>
        <v>0</v>
      </c>
      <c r="M12" s="2"/>
      <c r="N12" s="2"/>
      <c r="O12" s="2"/>
    </row>
    <row r="13" spans="2:15" ht="31.15" customHeight="1" x14ac:dyDescent="0.3">
      <c r="B13" s="10"/>
      <c r="C13" s="116" t="s">
        <v>45</v>
      </c>
      <c r="D13" s="97" t="s">
        <v>45</v>
      </c>
      <c r="E13" s="62" t="s">
        <v>46</v>
      </c>
      <c r="F13" s="1"/>
      <c r="G13" s="1"/>
      <c r="H13" s="91">
        <f t="shared" si="0"/>
        <v>0</v>
      </c>
      <c r="I13" s="1"/>
      <c r="J13" s="1"/>
      <c r="K13" s="91">
        <f t="shared" si="1"/>
        <v>0</v>
      </c>
      <c r="L13" s="92">
        <f t="shared" si="2"/>
        <v>0</v>
      </c>
      <c r="M13" s="2"/>
      <c r="N13" s="2"/>
      <c r="O13" s="2"/>
    </row>
    <row r="14" spans="2:15" ht="31.15" customHeight="1" x14ac:dyDescent="0.3">
      <c r="B14" s="10"/>
      <c r="C14" s="116" t="s">
        <v>47</v>
      </c>
      <c r="D14" s="97" t="s">
        <v>47</v>
      </c>
      <c r="E14" s="62" t="s">
        <v>48</v>
      </c>
      <c r="F14" s="1"/>
      <c r="G14" s="1"/>
      <c r="H14" s="91">
        <f t="shared" si="0"/>
        <v>0</v>
      </c>
      <c r="I14" s="1"/>
      <c r="J14" s="1"/>
      <c r="K14" s="91">
        <f t="shared" si="1"/>
        <v>0</v>
      </c>
      <c r="L14" s="92">
        <f t="shared" si="2"/>
        <v>0</v>
      </c>
      <c r="M14" s="2"/>
      <c r="N14" s="2"/>
      <c r="O14" s="2"/>
    </row>
    <row r="15" spans="2:15" ht="18.600000000000001" customHeight="1" x14ac:dyDescent="0.3">
      <c r="B15" s="10"/>
      <c r="C15" s="103"/>
      <c r="D15" s="98"/>
      <c r="E15" s="29" t="s">
        <v>152</v>
      </c>
      <c r="F15" s="94">
        <f>SUM(F12:F14)</f>
        <v>0</v>
      </c>
      <c r="G15" s="94">
        <f t="shared" ref="G15:L15" si="3">SUM(G12:G14)</f>
        <v>0</v>
      </c>
      <c r="H15" s="94">
        <f t="shared" si="3"/>
        <v>0</v>
      </c>
      <c r="I15" s="94">
        <f t="shared" si="3"/>
        <v>0</v>
      </c>
      <c r="J15" s="94">
        <f t="shared" si="3"/>
        <v>0</v>
      </c>
      <c r="K15" s="94">
        <f t="shared" si="3"/>
        <v>0</v>
      </c>
      <c r="L15" s="95">
        <f t="shared" si="3"/>
        <v>0</v>
      </c>
      <c r="M15" s="90"/>
      <c r="N15" s="90"/>
      <c r="O15" s="90"/>
    </row>
    <row r="16" spans="2:15" ht="19.899999999999999" customHeight="1" x14ac:dyDescent="0.3">
      <c r="B16" s="10"/>
      <c r="C16" s="102" t="s">
        <v>153</v>
      </c>
      <c r="D16" s="96"/>
      <c r="E16" s="273" t="s">
        <v>50</v>
      </c>
      <c r="F16" s="274"/>
      <c r="G16" s="274"/>
      <c r="H16" s="274"/>
      <c r="I16" s="274"/>
      <c r="J16" s="274"/>
      <c r="K16" s="274"/>
      <c r="L16" s="275"/>
      <c r="M16" s="64"/>
      <c r="N16" s="64"/>
      <c r="O16" s="64"/>
    </row>
    <row r="17" spans="2:15" ht="19.899999999999999" customHeight="1" x14ac:dyDescent="0.3">
      <c r="B17" s="10"/>
      <c r="C17" s="116" t="s">
        <v>51</v>
      </c>
      <c r="D17" s="99" t="s">
        <v>154</v>
      </c>
      <c r="E17" s="30" t="s">
        <v>52</v>
      </c>
      <c r="F17" s="1"/>
      <c r="G17" s="1"/>
      <c r="H17" s="91">
        <f>F17+G17</f>
        <v>0</v>
      </c>
      <c r="I17" s="1"/>
      <c r="J17" s="1"/>
      <c r="K17" s="91">
        <f>I17+J17</f>
        <v>0</v>
      </c>
      <c r="L17" s="92">
        <f>H17+K17</f>
        <v>0</v>
      </c>
      <c r="M17" s="2"/>
      <c r="N17" s="2"/>
      <c r="O17" s="2"/>
    </row>
    <row r="18" spans="2:15" ht="20.65" customHeight="1" x14ac:dyDescent="0.3">
      <c r="B18" s="10"/>
      <c r="C18" s="103"/>
      <c r="D18" s="99"/>
      <c r="E18" s="93" t="s">
        <v>155</v>
      </c>
      <c r="F18" s="94">
        <f>SUM(F17:F17)</f>
        <v>0</v>
      </c>
      <c r="G18" s="94">
        <f>SUM(G17:G17)</f>
        <v>0</v>
      </c>
      <c r="H18" s="94">
        <f>F18+G18</f>
        <v>0</v>
      </c>
      <c r="I18" s="94">
        <f>SUM(I17:I17)</f>
        <v>0</v>
      </c>
      <c r="J18" s="94">
        <f>SUM(J17:J17)</f>
        <v>0</v>
      </c>
      <c r="K18" s="94">
        <f>I18+J18</f>
        <v>0</v>
      </c>
      <c r="L18" s="95">
        <f>H18+K18</f>
        <v>0</v>
      </c>
      <c r="M18" s="90"/>
      <c r="N18" s="90"/>
      <c r="O18" s="90"/>
    </row>
    <row r="19" spans="2:15" ht="19.899999999999999" customHeight="1" x14ac:dyDescent="0.3">
      <c r="B19" s="10"/>
      <c r="C19" s="102" t="s">
        <v>156</v>
      </c>
      <c r="D19" s="96"/>
      <c r="E19" s="270" t="s">
        <v>54</v>
      </c>
      <c r="F19" s="271"/>
      <c r="G19" s="271"/>
      <c r="H19" s="271"/>
      <c r="I19" s="271"/>
      <c r="J19" s="271"/>
      <c r="K19" s="271"/>
      <c r="L19" s="272"/>
      <c r="M19" s="64"/>
      <c r="N19" s="64"/>
      <c r="O19" s="64"/>
    </row>
    <row r="20" spans="2:15" ht="19.899999999999999" customHeight="1" x14ac:dyDescent="0.3">
      <c r="B20" s="10"/>
      <c r="C20" s="116" t="s">
        <v>55</v>
      </c>
      <c r="D20" s="100" t="s">
        <v>55</v>
      </c>
      <c r="E20" s="28" t="s">
        <v>56</v>
      </c>
      <c r="F20" s="1"/>
      <c r="G20" s="1"/>
      <c r="H20" s="91">
        <f t="shared" ref="H20:H27" si="4">F20+G20</f>
        <v>0</v>
      </c>
      <c r="I20" s="1"/>
      <c r="J20" s="1"/>
      <c r="K20" s="91">
        <f t="shared" ref="K20:K27" si="5">I20+J20</f>
        <v>0</v>
      </c>
      <c r="L20" s="92">
        <f t="shared" ref="L20:L27" si="6">H20+K20</f>
        <v>0</v>
      </c>
      <c r="M20" s="2"/>
      <c r="N20" s="2"/>
      <c r="O20" s="2"/>
    </row>
    <row r="21" spans="2:15" ht="19.899999999999999" customHeight="1" x14ac:dyDescent="0.3">
      <c r="B21" s="10"/>
      <c r="C21" s="116" t="s">
        <v>57</v>
      </c>
      <c r="D21" s="100" t="s">
        <v>57</v>
      </c>
      <c r="E21" s="28" t="s">
        <v>58</v>
      </c>
      <c r="F21" s="1"/>
      <c r="G21" s="1"/>
      <c r="H21" s="91">
        <f t="shared" si="4"/>
        <v>0</v>
      </c>
      <c r="I21" s="1"/>
      <c r="J21" s="1"/>
      <c r="K21" s="91">
        <f t="shared" si="5"/>
        <v>0</v>
      </c>
      <c r="L21" s="92">
        <f t="shared" si="6"/>
        <v>0</v>
      </c>
      <c r="M21" s="2"/>
      <c r="N21" s="2"/>
      <c r="O21" s="2"/>
    </row>
    <row r="22" spans="2:15" ht="19.899999999999999" customHeight="1" x14ac:dyDescent="0.3">
      <c r="B22" s="10"/>
      <c r="C22" s="116" t="s">
        <v>59</v>
      </c>
      <c r="D22" s="100" t="s">
        <v>59</v>
      </c>
      <c r="E22" s="28" t="s">
        <v>60</v>
      </c>
      <c r="F22" s="1"/>
      <c r="G22" s="1"/>
      <c r="H22" s="91">
        <f t="shared" si="4"/>
        <v>0</v>
      </c>
      <c r="I22" s="1"/>
      <c r="J22" s="1"/>
      <c r="K22" s="91">
        <f t="shared" si="5"/>
        <v>0</v>
      </c>
      <c r="L22" s="92">
        <f t="shared" si="6"/>
        <v>0</v>
      </c>
      <c r="M22" s="2"/>
      <c r="N22" s="2"/>
      <c r="O22" s="2"/>
    </row>
    <row r="23" spans="2:15" ht="27" customHeight="1" x14ac:dyDescent="0.3">
      <c r="B23" s="10"/>
      <c r="C23" s="116" t="s">
        <v>61</v>
      </c>
      <c r="D23" s="100" t="s">
        <v>61</v>
      </c>
      <c r="E23" s="28" t="s">
        <v>62</v>
      </c>
      <c r="F23" s="1"/>
      <c r="G23" s="1"/>
      <c r="H23" s="91">
        <f t="shared" si="4"/>
        <v>0</v>
      </c>
      <c r="I23" s="1"/>
      <c r="J23" s="1"/>
      <c r="K23" s="91">
        <f t="shared" si="5"/>
        <v>0</v>
      </c>
      <c r="L23" s="92">
        <f t="shared" si="6"/>
        <v>0</v>
      </c>
      <c r="M23" s="2"/>
      <c r="N23" s="2"/>
      <c r="O23" s="2"/>
    </row>
    <row r="24" spans="2:15" ht="19.899999999999999" customHeight="1" x14ac:dyDescent="0.3">
      <c r="B24" s="10"/>
      <c r="C24" s="116" t="s">
        <v>63</v>
      </c>
      <c r="D24" s="100" t="s">
        <v>63</v>
      </c>
      <c r="E24" s="28" t="s">
        <v>64</v>
      </c>
      <c r="F24" s="1"/>
      <c r="G24" s="1"/>
      <c r="H24" s="91">
        <f t="shared" si="4"/>
        <v>0</v>
      </c>
      <c r="I24" s="1"/>
      <c r="J24" s="1"/>
      <c r="K24" s="91">
        <f t="shared" si="5"/>
        <v>0</v>
      </c>
      <c r="L24" s="92">
        <f t="shared" si="6"/>
        <v>0</v>
      </c>
      <c r="M24" s="2"/>
      <c r="N24" s="2"/>
      <c r="O24" s="2"/>
    </row>
    <row r="25" spans="2:15" ht="19.899999999999999" customHeight="1" x14ac:dyDescent="0.3">
      <c r="B25" s="10"/>
      <c r="C25" s="116" t="s">
        <v>65</v>
      </c>
      <c r="D25" s="100" t="s">
        <v>65</v>
      </c>
      <c r="E25" s="28" t="s">
        <v>66</v>
      </c>
      <c r="F25" s="1"/>
      <c r="G25" s="1"/>
      <c r="H25" s="91">
        <f t="shared" si="4"/>
        <v>0</v>
      </c>
      <c r="I25" s="1"/>
      <c r="J25" s="1"/>
      <c r="K25" s="91">
        <f t="shared" si="5"/>
        <v>0</v>
      </c>
      <c r="L25" s="92">
        <f t="shared" si="6"/>
        <v>0</v>
      </c>
      <c r="M25" s="2"/>
      <c r="N25" s="2"/>
      <c r="O25" s="2"/>
    </row>
    <row r="26" spans="2:15" ht="19.899999999999999" customHeight="1" x14ac:dyDescent="0.3">
      <c r="B26" s="10"/>
      <c r="C26" s="124" t="s">
        <v>67</v>
      </c>
      <c r="D26" s="125" t="s">
        <v>157</v>
      </c>
      <c r="E26" s="126" t="s">
        <v>68</v>
      </c>
      <c r="F26" s="1"/>
      <c r="G26" s="1"/>
      <c r="H26" s="91">
        <f t="shared" si="4"/>
        <v>0</v>
      </c>
      <c r="I26" s="1"/>
      <c r="J26" s="1"/>
      <c r="K26" s="91">
        <f t="shared" si="5"/>
        <v>0</v>
      </c>
      <c r="L26" s="92">
        <f t="shared" si="6"/>
        <v>0</v>
      </c>
      <c r="M26" s="2"/>
      <c r="N26" s="2"/>
      <c r="O26" s="2"/>
    </row>
    <row r="27" spans="2:15" ht="27.6" customHeight="1" thickBot="1" x14ac:dyDescent="0.35">
      <c r="B27" s="10"/>
      <c r="C27" s="124" t="s">
        <v>69</v>
      </c>
      <c r="D27" s="125" t="s">
        <v>157</v>
      </c>
      <c r="E27" s="126" t="s">
        <v>70</v>
      </c>
      <c r="F27" s="1"/>
      <c r="G27" s="1"/>
      <c r="H27" s="91">
        <f t="shared" si="4"/>
        <v>0</v>
      </c>
      <c r="I27" s="1"/>
      <c r="J27" s="1"/>
      <c r="K27" s="91">
        <f t="shared" si="5"/>
        <v>0</v>
      </c>
      <c r="L27" s="92">
        <f t="shared" si="6"/>
        <v>0</v>
      </c>
      <c r="M27" s="2"/>
      <c r="N27" s="115"/>
      <c r="O27" s="2"/>
    </row>
    <row r="28" spans="2:15" ht="19.899999999999999" customHeight="1" thickBot="1" x14ac:dyDescent="0.35">
      <c r="B28" s="10"/>
      <c r="C28" s="281"/>
      <c r="D28" s="282"/>
      <c r="E28" s="127" t="s">
        <v>71</v>
      </c>
      <c r="F28" s="230">
        <f>SUM(F26:F27)</f>
        <v>0</v>
      </c>
      <c r="G28" s="230">
        <f t="shared" ref="G28:L28" si="7">SUM(G26:G27)</f>
        <v>0</v>
      </c>
      <c r="H28" s="230">
        <f t="shared" si="7"/>
        <v>0</v>
      </c>
      <c r="I28" s="230">
        <f t="shared" si="7"/>
        <v>0</v>
      </c>
      <c r="J28" s="230">
        <f t="shared" si="7"/>
        <v>0</v>
      </c>
      <c r="K28" s="230">
        <f t="shared" si="7"/>
        <v>0</v>
      </c>
      <c r="L28" s="231">
        <f t="shared" si="7"/>
        <v>0</v>
      </c>
      <c r="M28" s="2"/>
      <c r="N28" s="232" t="str">
        <f>IF(H36&lt;=15%*(H23+H26+H28+H29+H30+H31+H32+H33+H44),"OK","NO")</f>
        <v>OK</v>
      </c>
      <c r="O28" s="2"/>
    </row>
    <row r="29" spans="2:15" ht="19.899999999999999" customHeight="1" x14ac:dyDescent="0.3">
      <c r="B29" s="10"/>
      <c r="C29" s="103"/>
      <c r="D29" s="99"/>
      <c r="E29" s="29" t="s">
        <v>158</v>
      </c>
      <c r="F29" s="94">
        <f>F20+F21+F22+F23+F24+F25+F28</f>
        <v>0</v>
      </c>
      <c r="G29" s="94">
        <f t="shared" ref="G29:L29" si="8">G20+G21+G22+G23+G24+G25+G28</f>
        <v>0</v>
      </c>
      <c r="H29" s="94">
        <f t="shared" si="8"/>
        <v>0</v>
      </c>
      <c r="I29" s="94">
        <f t="shared" si="8"/>
        <v>0</v>
      </c>
      <c r="J29" s="94">
        <f t="shared" si="8"/>
        <v>0</v>
      </c>
      <c r="K29" s="94">
        <f t="shared" si="8"/>
        <v>0</v>
      </c>
      <c r="L29" s="95">
        <f t="shared" si="8"/>
        <v>0</v>
      </c>
      <c r="M29" s="90"/>
      <c r="N29" s="90"/>
      <c r="O29" s="90"/>
    </row>
    <row r="30" spans="2:15" ht="19.899999999999999" customHeight="1" x14ac:dyDescent="0.3">
      <c r="B30" s="10"/>
      <c r="C30" s="102" t="s">
        <v>159</v>
      </c>
      <c r="D30" s="96"/>
      <c r="E30" s="273" t="s">
        <v>73</v>
      </c>
      <c r="F30" s="274"/>
      <c r="G30" s="274"/>
      <c r="H30" s="274"/>
      <c r="I30" s="274"/>
      <c r="J30" s="274"/>
      <c r="K30" s="274"/>
      <c r="L30" s="275"/>
      <c r="M30" s="64"/>
      <c r="N30" s="64"/>
      <c r="O30" s="64"/>
    </row>
    <row r="31" spans="2:15" ht="19.899999999999999" customHeight="1" x14ac:dyDescent="0.3">
      <c r="B31" s="10"/>
      <c r="C31" s="116" t="s">
        <v>74</v>
      </c>
      <c r="D31" s="100"/>
      <c r="E31" s="28" t="s">
        <v>75</v>
      </c>
      <c r="F31" s="91">
        <f>SUM(F32:F33)</f>
        <v>0</v>
      </c>
      <c r="G31" s="91">
        <f t="shared" ref="G31:L31" si="9">SUM(G32:G33)</f>
        <v>0</v>
      </c>
      <c r="H31" s="91">
        <f t="shared" si="9"/>
        <v>0</v>
      </c>
      <c r="I31" s="91">
        <f t="shared" si="9"/>
        <v>0</v>
      </c>
      <c r="J31" s="91">
        <f t="shared" si="9"/>
        <v>0</v>
      </c>
      <c r="K31" s="91">
        <f t="shared" si="9"/>
        <v>0</v>
      </c>
      <c r="L31" s="92">
        <f t="shared" si="9"/>
        <v>0</v>
      </c>
      <c r="M31" s="2"/>
      <c r="N31" s="2"/>
      <c r="O31" s="2"/>
    </row>
    <row r="32" spans="2:15" ht="19.899999999999999" customHeight="1" x14ac:dyDescent="0.3">
      <c r="B32" s="10"/>
      <c r="C32" s="116" t="s">
        <v>160</v>
      </c>
      <c r="D32" s="100" t="s">
        <v>160</v>
      </c>
      <c r="E32" s="28" t="s">
        <v>77</v>
      </c>
      <c r="F32" s="1"/>
      <c r="G32" s="1"/>
      <c r="H32" s="91">
        <f t="shared" ref="H32:H33" si="10">F32+G32</f>
        <v>0</v>
      </c>
      <c r="I32" s="1"/>
      <c r="J32" s="1"/>
      <c r="K32" s="91">
        <f t="shared" ref="K32:K33" si="11">I32+J32</f>
        <v>0</v>
      </c>
      <c r="L32" s="92">
        <f t="shared" ref="L32:L33" si="12">H32+K32</f>
        <v>0</v>
      </c>
      <c r="M32" s="2"/>
      <c r="N32" s="2"/>
      <c r="O32" s="2"/>
    </row>
    <row r="33" spans="2:15" ht="19.899999999999999" customHeight="1" x14ac:dyDescent="0.3">
      <c r="B33" s="10"/>
      <c r="C33" s="116" t="s">
        <v>161</v>
      </c>
      <c r="D33" s="100" t="s">
        <v>161</v>
      </c>
      <c r="E33" s="28" t="s">
        <v>79</v>
      </c>
      <c r="F33" s="1"/>
      <c r="G33" s="1"/>
      <c r="H33" s="91">
        <f t="shared" si="10"/>
        <v>0</v>
      </c>
      <c r="I33" s="1"/>
      <c r="J33" s="1"/>
      <c r="K33" s="91">
        <f t="shared" si="11"/>
        <v>0</v>
      </c>
      <c r="L33" s="92">
        <f t="shared" si="12"/>
        <v>0</v>
      </c>
      <c r="M33" s="2"/>
      <c r="N33" s="2"/>
      <c r="O33" s="2"/>
    </row>
    <row r="34" spans="2:15" ht="19.899999999999999" customHeight="1" x14ac:dyDescent="0.3">
      <c r="B34" s="10"/>
      <c r="C34" s="117" t="s">
        <v>80</v>
      </c>
      <c r="D34" s="100" t="s">
        <v>80</v>
      </c>
      <c r="E34" s="28" t="s">
        <v>81</v>
      </c>
      <c r="F34" s="1"/>
      <c r="G34" s="1"/>
      <c r="H34" s="91">
        <f>F34+G34</f>
        <v>0</v>
      </c>
      <c r="I34" s="1"/>
      <c r="J34" s="1"/>
      <c r="K34" s="91">
        <f>I34+J34</f>
        <v>0</v>
      </c>
      <c r="L34" s="92">
        <f>H34+K34</f>
        <v>0</v>
      </c>
      <c r="M34" s="2"/>
      <c r="N34" s="2"/>
      <c r="O34" s="2"/>
    </row>
    <row r="35" spans="2:15" ht="19.899999999999999" customHeight="1" x14ac:dyDescent="0.3">
      <c r="B35" s="10"/>
      <c r="C35" s="103"/>
      <c r="D35" s="99"/>
      <c r="E35" s="29" t="s">
        <v>162</v>
      </c>
      <c r="F35" s="94">
        <f>SUM(F31,F34)</f>
        <v>0</v>
      </c>
      <c r="G35" s="94">
        <f t="shared" ref="G35:L35" si="13">SUM(G31,G34)</f>
        <v>0</v>
      </c>
      <c r="H35" s="94">
        <f t="shared" si="13"/>
        <v>0</v>
      </c>
      <c r="I35" s="94">
        <f t="shared" si="13"/>
        <v>0</v>
      </c>
      <c r="J35" s="94">
        <f t="shared" si="13"/>
        <v>0</v>
      </c>
      <c r="K35" s="94">
        <f t="shared" si="13"/>
        <v>0</v>
      </c>
      <c r="L35" s="95">
        <f t="shared" si="13"/>
        <v>0</v>
      </c>
      <c r="M35" s="90"/>
      <c r="N35" s="90"/>
      <c r="O35" s="90"/>
    </row>
    <row r="36" spans="2:15" ht="19.899999999999999" customHeight="1" x14ac:dyDescent="0.3">
      <c r="B36" s="10"/>
      <c r="C36" s="102" t="s">
        <v>163</v>
      </c>
      <c r="D36" s="118"/>
      <c r="E36" s="273" t="s">
        <v>83</v>
      </c>
      <c r="F36" s="274"/>
      <c r="G36" s="274"/>
      <c r="H36" s="274"/>
      <c r="I36" s="274"/>
      <c r="J36" s="274"/>
      <c r="K36" s="274"/>
      <c r="L36" s="275"/>
      <c r="M36" s="90"/>
      <c r="N36" s="90"/>
      <c r="O36" s="90"/>
    </row>
    <row r="37" spans="2:15" ht="19.899999999999999" customHeight="1" x14ac:dyDescent="0.3">
      <c r="B37" s="10"/>
      <c r="C37" s="123" t="s">
        <v>84</v>
      </c>
      <c r="D37" s="120" t="s">
        <v>84</v>
      </c>
      <c r="E37" s="28" t="s">
        <v>85</v>
      </c>
      <c r="F37" s="234"/>
      <c r="G37" s="234"/>
      <c r="H37" s="91">
        <f t="shared" ref="H37:H38" si="14">F37+G37</f>
        <v>0</v>
      </c>
      <c r="I37" s="1"/>
      <c r="J37" s="1"/>
      <c r="K37" s="91">
        <f t="shared" ref="K37:K38" si="15">I37+J37</f>
        <v>0</v>
      </c>
      <c r="L37" s="92">
        <f t="shared" ref="L37:L38" si="16">H37+K37</f>
        <v>0</v>
      </c>
      <c r="M37" s="90"/>
      <c r="N37" s="90"/>
      <c r="O37" s="90"/>
    </row>
    <row r="38" spans="2:15" ht="19.899999999999999" customHeight="1" x14ac:dyDescent="0.3">
      <c r="B38" s="10"/>
      <c r="C38" s="123" t="s">
        <v>86</v>
      </c>
      <c r="D38" s="120" t="s">
        <v>86</v>
      </c>
      <c r="E38" s="28" t="s">
        <v>87</v>
      </c>
      <c r="F38" s="234"/>
      <c r="G38" s="234"/>
      <c r="H38" s="91">
        <f t="shared" si="14"/>
        <v>0</v>
      </c>
      <c r="I38" s="1"/>
      <c r="J38" s="1"/>
      <c r="K38" s="91">
        <f t="shared" si="15"/>
        <v>0</v>
      </c>
      <c r="L38" s="92">
        <f t="shared" si="16"/>
        <v>0</v>
      </c>
      <c r="M38" s="90"/>
      <c r="N38" s="90"/>
      <c r="O38" s="90"/>
    </row>
    <row r="39" spans="2:15" ht="19.899999999999999" customHeight="1" x14ac:dyDescent="0.3">
      <c r="B39" s="10"/>
      <c r="C39" s="119"/>
      <c r="D39" s="120"/>
      <c r="E39" s="29" t="s">
        <v>164</v>
      </c>
      <c r="F39" s="217">
        <f>SUM(F37:F38)</f>
        <v>0</v>
      </c>
      <c r="G39" s="217">
        <f t="shared" ref="G39:L39" si="17">SUM(G37:G38)</f>
        <v>0</v>
      </c>
      <c r="H39" s="217">
        <f t="shared" si="17"/>
        <v>0</v>
      </c>
      <c r="I39" s="217">
        <f t="shared" si="17"/>
        <v>0</v>
      </c>
      <c r="J39" s="217">
        <f t="shared" si="17"/>
        <v>0</v>
      </c>
      <c r="K39" s="217">
        <f t="shared" si="17"/>
        <v>0</v>
      </c>
      <c r="L39" s="218">
        <f t="shared" si="17"/>
        <v>0</v>
      </c>
      <c r="M39" s="90"/>
      <c r="N39" s="90"/>
      <c r="O39" s="90"/>
    </row>
    <row r="40" spans="2:15" ht="19.899999999999999" customHeight="1" x14ac:dyDescent="0.3">
      <c r="B40" s="10"/>
      <c r="C40" s="102" t="s">
        <v>261</v>
      </c>
      <c r="D40" s="299"/>
      <c r="E40" s="300" t="s">
        <v>255</v>
      </c>
      <c r="F40" s="301"/>
      <c r="G40" s="301"/>
      <c r="H40" s="301"/>
      <c r="I40" s="301"/>
      <c r="J40" s="301"/>
      <c r="K40" s="301"/>
      <c r="L40" s="302"/>
      <c r="M40" s="90"/>
      <c r="N40" s="90"/>
      <c r="O40" s="90"/>
    </row>
    <row r="41" spans="2:15" ht="19.899999999999999" customHeight="1" x14ac:dyDescent="0.3">
      <c r="B41" s="10"/>
      <c r="C41" s="238" t="s">
        <v>256</v>
      </c>
      <c r="D41" s="238" t="s">
        <v>256</v>
      </c>
      <c r="E41" s="28" t="s">
        <v>257</v>
      </c>
      <c r="F41" s="217"/>
      <c r="G41" s="217"/>
      <c r="H41" s="217"/>
      <c r="I41" s="1"/>
      <c r="J41" s="1"/>
      <c r="K41" s="217">
        <f>SUM(I41:J41)</f>
        <v>0</v>
      </c>
      <c r="L41" s="92">
        <f>K41</f>
        <v>0</v>
      </c>
      <c r="M41" s="90"/>
      <c r="N41" s="90"/>
      <c r="O41" s="90"/>
    </row>
    <row r="42" spans="2:15" ht="27.75" customHeight="1" x14ac:dyDescent="0.3">
      <c r="B42" s="10"/>
      <c r="C42" s="238" t="s">
        <v>258</v>
      </c>
      <c r="D42" s="238" t="s">
        <v>258</v>
      </c>
      <c r="E42" s="28" t="s">
        <v>259</v>
      </c>
      <c r="F42" s="1"/>
      <c r="G42" s="1"/>
      <c r="H42" s="217">
        <f>SUM(F42:G42)</f>
        <v>0</v>
      </c>
      <c r="I42" s="1"/>
      <c r="J42" s="1"/>
      <c r="K42" s="217">
        <f>SUM(I42:J42)</f>
        <v>0</v>
      </c>
      <c r="L42" s="92">
        <f t="shared" ref="L42:L43" si="18">H42+K42</f>
        <v>0</v>
      </c>
      <c r="M42" s="90"/>
      <c r="N42" s="90"/>
      <c r="O42" s="90"/>
    </row>
    <row r="43" spans="2:15" ht="19.899999999999999" customHeight="1" x14ac:dyDescent="0.3">
      <c r="B43" s="10"/>
      <c r="C43" s="119"/>
      <c r="D43" s="120"/>
      <c r="E43" s="29" t="s">
        <v>260</v>
      </c>
      <c r="F43" s="303">
        <f>F42</f>
        <v>0</v>
      </c>
      <c r="G43" s="303">
        <f>G42</f>
        <v>0</v>
      </c>
      <c r="H43" s="304">
        <f>SUM(F43:G43)</f>
        <v>0</v>
      </c>
      <c r="I43" s="304">
        <f>SUM(I41:I42)</f>
        <v>0</v>
      </c>
      <c r="J43" s="304">
        <f>SUM(J41:J42)</f>
        <v>0</v>
      </c>
      <c r="K43" s="304">
        <f>SUM(K41:K42)</f>
        <v>0</v>
      </c>
      <c r="L43" s="305">
        <f>SUM(L41:L42)</f>
        <v>0</v>
      </c>
      <c r="M43" s="90"/>
      <c r="N43" s="90"/>
      <c r="O43" s="90"/>
    </row>
    <row r="44" spans="2:15" ht="23.65" customHeight="1" thickBot="1" x14ac:dyDescent="0.35">
      <c r="B44" s="10"/>
      <c r="C44" s="109"/>
      <c r="D44" s="263" t="s">
        <v>88</v>
      </c>
      <c r="E44" s="264"/>
      <c r="F44" s="217">
        <f>F15+F18+F20+F21+F22+F23+F24+F25+F32</f>
        <v>0</v>
      </c>
      <c r="G44" s="217">
        <f t="shared" ref="G44:H44" si="19">G15+G18+G20+G21+G22+G23+G24+G25+G32</f>
        <v>0</v>
      </c>
      <c r="H44" s="217">
        <f t="shared" si="19"/>
        <v>0</v>
      </c>
      <c r="I44" s="217">
        <f t="shared" ref="I44:L44" si="20">I15+I18+I20+I21+I22+I23+I24+I25+I32+I39</f>
        <v>0</v>
      </c>
      <c r="J44" s="217">
        <f t="shared" si="20"/>
        <v>0</v>
      </c>
      <c r="K44" s="217">
        <f t="shared" si="20"/>
        <v>0</v>
      </c>
      <c r="L44" s="218">
        <f t="shared" si="20"/>
        <v>0</v>
      </c>
      <c r="M44" s="2"/>
      <c r="N44" s="2"/>
      <c r="O44" s="2"/>
    </row>
    <row r="45" spans="2:15" ht="19.899999999999999" customHeight="1" thickBot="1" x14ac:dyDescent="0.35">
      <c r="B45" s="10"/>
      <c r="C45" s="128"/>
      <c r="D45" s="283" t="s">
        <v>89</v>
      </c>
      <c r="E45" s="284"/>
      <c r="F45" s="219">
        <f>F43+F39+F35+F29+F18+F15</f>
        <v>0</v>
      </c>
      <c r="G45" s="219">
        <f>G43+G39+G35+G29+G18+G15</f>
        <v>0</v>
      </c>
      <c r="H45" s="219">
        <f>H43+H39+H35+H29+H18+H15</f>
        <v>0</v>
      </c>
      <c r="I45" s="219">
        <f>I43+I39+I35+I29+I18+I15</f>
        <v>0</v>
      </c>
      <c r="J45" s="219">
        <f>J43+J39+J35+J29+J18+J15</f>
        <v>0</v>
      </c>
      <c r="K45" s="219">
        <f>K43+K39+K35+K29+K18+K15</f>
        <v>0</v>
      </c>
      <c r="L45" s="220">
        <f>L43+L39+L35+L29+L18+L15</f>
        <v>0</v>
      </c>
      <c r="M45" s="90"/>
      <c r="N45" s="90"/>
      <c r="O45" s="90"/>
    </row>
    <row r="46" spans="2:15" ht="19.899999999999999" customHeight="1" x14ac:dyDescent="0.3">
      <c r="B46" s="10"/>
      <c r="C46" s="121"/>
      <c r="D46" s="121"/>
      <c r="E46" s="121"/>
      <c r="F46" s="122"/>
      <c r="G46" s="122"/>
      <c r="H46" s="122"/>
      <c r="I46" s="122"/>
      <c r="J46" s="122"/>
      <c r="K46" s="122"/>
      <c r="L46" s="122"/>
      <c r="M46" s="90"/>
      <c r="N46" s="90"/>
      <c r="O46" s="90"/>
    </row>
    <row r="47" spans="2:15" ht="19.899999999999999" customHeight="1" thickBot="1" x14ac:dyDescent="0.35">
      <c r="B47" s="10"/>
      <c r="C47" s="101"/>
      <c r="D47" s="31"/>
      <c r="E47" s="32"/>
      <c r="F47" s="33"/>
      <c r="G47" s="33"/>
      <c r="H47" s="33"/>
      <c r="I47" s="33"/>
      <c r="J47" s="33"/>
      <c r="K47" s="33"/>
      <c r="L47" s="33"/>
      <c r="M47" s="33"/>
      <c r="N47" s="33"/>
      <c r="O47" s="33"/>
    </row>
    <row r="48" spans="2:15" ht="38.25" x14ac:dyDescent="0.3">
      <c r="B48" s="10"/>
      <c r="C48" s="101"/>
      <c r="D48" s="67"/>
      <c r="E48" s="68" t="s">
        <v>16</v>
      </c>
      <c r="F48" s="69" t="s">
        <v>165</v>
      </c>
      <c r="G48" s="10"/>
      <c r="H48" s="34"/>
      <c r="I48" s="10"/>
      <c r="J48" s="10"/>
      <c r="K48" s="10"/>
      <c r="L48" s="10"/>
      <c r="M48" s="10"/>
      <c r="N48" s="10"/>
      <c r="O48" s="10"/>
    </row>
    <row r="49" spans="2:16" x14ac:dyDescent="0.3">
      <c r="B49" s="10"/>
      <c r="C49" s="101"/>
      <c r="D49" s="70">
        <v>1</v>
      </c>
      <c r="E49" s="23" t="s">
        <v>166</v>
      </c>
      <c r="F49" s="78"/>
      <c r="G49" s="10"/>
      <c r="H49" s="34"/>
      <c r="I49" s="10"/>
      <c r="J49" s="10"/>
      <c r="K49" s="10"/>
      <c r="L49" s="10"/>
      <c r="M49" s="10"/>
      <c r="N49" s="10"/>
      <c r="O49" s="10"/>
    </row>
    <row r="50" spans="2:16" x14ac:dyDescent="0.3">
      <c r="B50" s="10"/>
      <c r="C50" s="101"/>
      <c r="D50" s="70">
        <v>2</v>
      </c>
      <c r="E50" s="23" t="s">
        <v>167</v>
      </c>
      <c r="F50" s="78"/>
      <c r="G50" s="10"/>
      <c r="H50" s="34"/>
      <c r="I50" s="10"/>
      <c r="J50" s="10"/>
      <c r="K50" s="10"/>
      <c r="L50" s="10"/>
      <c r="M50" s="10"/>
      <c r="N50" s="10"/>
      <c r="O50" s="10"/>
    </row>
    <row r="51" spans="2:16" x14ac:dyDescent="0.3">
      <c r="B51" s="10"/>
      <c r="C51" s="101"/>
      <c r="D51" s="70">
        <v>3</v>
      </c>
      <c r="E51" s="23" t="s">
        <v>168</v>
      </c>
      <c r="F51" s="78"/>
      <c r="G51" s="10"/>
      <c r="H51" s="34"/>
      <c r="I51" s="10"/>
      <c r="J51" s="10"/>
      <c r="K51" s="10"/>
      <c r="L51" s="10"/>
      <c r="M51" s="10"/>
      <c r="N51" s="10"/>
      <c r="O51" s="10"/>
    </row>
    <row r="52" spans="2:16" x14ac:dyDescent="0.3">
      <c r="B52" s="10"/>
      <c r="C52" s="101"/>
      <c r="D52" s="70">
        <v>4</v>
      </c>
      <c r="E52" s="23" t="s">
        <v>169</v>
      </c>
      <c r="F52" s="78"/>
      <c r="G52" s="10"/>
      <c r="H52" s="34"/>
      <c r="I52" s="10"/>
      <c r="J52" s="10"/>
      <c r="K52" s="10"/>
      <c r="L52" s="10"/>
      <c r="M52" s="10"/>
      <c r="N52" s="10"/>
      <c r="O52" s="10"/>
    </row>
    <row r="53" spans="2:16" ht="17.25" thickBot="1" x14ac:dyDescent="0.35">
      <c r="B53" s="10"/>
      <c r="C53" s="101"/>
      <c r="D53" s="79"/>
      <c r="E53" s="80"/>
      <c r="F53" s="221">
        <f>SUM(F49:F52)</f>
        <v>0</v>
      </c>
      <c r="G53" s="10"/>
      <c r="H53" s="34"/>
      <c r="I53" s="10"/>
      <c r="J53" s="10"/>
      <c r="K53" s="10"/>
      <c r="L53" s="10"/>
      <c r="M53" s="10"/>
      <c r="N53" s="10"/>
      <c r="O53" s="10"/>
    </row>
    <row r="54" spans="2:16" ht="17.25" thickBot="1" x14ac:dyDescent="0.35">
      <c r="B54" s="10"/>
      <c r="C54" s="101"/>
      <c r="D54" s="10"/>
      <c r="E54" s="10"/>
      <c r="F54" s="10"/>
      <c r="G54" s="10"/>
      <c r="H54" s="34"/>
      <c r="I54" s="10"/>
      <c r="J54" s="10"/>
      <c r="K54" s="10"/>
      <c r="L54" s="10"/>
      <c r="M54" s="10"/>
      <c r="N54" s="10"/>
      <c r="O54" s="10"/>
    </row>
    <row r="55" spans="2:16" ht="17.25" thickBot="1" x14ac:dyDescent="0.35">
      <c r="B55" s="10"/>
      <c r="C55" s="101"/>
      <c r="D55" s="268" t="s">
        <v>170</v>
      </c>
      <c r="E55" s="269"/>
      <c r="F55" s="76"/>
      <c r="G55" s="10"/>
      <c r="H55" s="34"/>
      <c r="I55" s="10"/>
      <c r="J55" s="10"/>
      <c r="K55" s="10"/>
      <c r="L55" s="10"/>
      <c r="M55" s="10"/>
      <c r="N55" s="10"/>
      <c r="O55" s="10"/>
    </row>
    <row r="56" spans="2:16" ht="17.25" thickBot="1" x14ac:dyDescent="0.35">
      <c r="B56" s="10"/>
      <c r="C56" s="101"/>
      <c r="D56" s="10"/>
      <c r="E56" s="10"/>
      <c r="F56" s="10"/>
      <c r="G56" s="10"/>
      <c r="H56" s="34"/>
      <c r="I56" s="10"/>
      <c r="J56" s="10"/>
      <c r="K56" s="10"/>
      <c r="L56" s="10"/>
      <c r="M56" s="10"/>
      <c r="N56" s="10"/>
      <c r="O56" s="10"/>
    </row>
    <row r="57" spans="2:16" s="37" customFormat="1" ht="29.25" customHeight="1" x14ac:dyDescent="0.3">
      <c r="B57" s="14"/>
      <c r="C57" s="104"/>
      <c r="D57" s="35" t="s">
        <v>93</v>
      </c>
      <c r="E57" s="36" t="s">
        <v>211</v>
      </c>
      <c r="F57" s="3" t="s">
        <v>95</v>
      </c>
      <c r="G57" s="14"/>
      <c r="H57" s="34"/>
      <c r="I57" s="10"/>
      <c r="J57" s="10"/>
      <c r="K57" s="10"/>
      <c r="L57" s="10"/>
      <c r="M57" s="14"/>
      <c r="N57" s="14"/>
      <c r="O57" s="14"/>
      <c r="P57" s="25"/>
    </row>
    <row r="58" spans="2:16" s="37" customFormat="1" ht="19.899999999999999" customHeight="1" x14ac:dyDescent="0.3">
      <c r="B58" s="14"/>
      <c r="C58" s="104"/>
      <c r="D58" s="130" t="s">
        <v>98</v>
      </c>
      <c r="E58" s="131" t="s">
        <v>99</v>
      </c>
      <c r="F58" s="222">
        <f>F59+F64</f>
        <v>0</v>
      </c>
      <c r="G58" s="14"/>
      <c r="H58" s="34"/>
      <c r="I58" s="10"/>
      <c r="J58" s="10"/>
      <c r="K58" s="10"/>
      <c r="L58" s="10"/>
      <c r="M58" s="14"/>
      <c r="N58" s="14"/>
      <c r="O58" s="14"/>
      <c r="P58" s="25"/>
    </row>
    <row r="59" spans="2:16" s="37" customFormat="1" ht="19.899999999999999" customHeight="1" x14ac:dyDescent="0.3">
      <c r="B59" s="14"/>
      <c r="C59" s="104"/>
      <c r="D59" s="75" t="s">
        <v>100</v>
      </c>
      <c r="E59" s="39" t="s">
        <v>101</v>
      </c>
      <c r="F59" s="223">
        <f>SUM(F60:F63)</f>
        <v>0</v>
      </c>
      <c r="G59" s="14"/>
      <c r="H59" s="34"/>
      <c r="I59" s="10"/>
      <c r="J59" s="10"/>
      <c r="K59" s="10"/>
      <c r="L59" s="10"/>
      <c r="M59" s="14"/>
      <c r="N59" s="14"/>
      <c r="O59" s="14"/>
      <c r="P59" s="25"/>
    </row>
    <row r="60" spans="2:16" s="37" customFormat="1" ht="31.9" customHeight="1" x14ac:dyDescent="0.3">
      <c r="B60" s="14"/>
      <c r="C60" s="104"/>
      <c r="D60" s="38" t="s">
        <v>172</v>
      </c>
      <c r="E60" s="40" t="s">
        <v>173</v>
      </c>
      <c r="F60" s="224">
        <f>$K$45*F49</f>
        <v>0</v>
      </c>
      <c r="G60" s="14"/>
      <c r="H60" s="34"/>
      <c r="I60" s="10"/>
      <c r="J60" s="10"/>
      <c r="K60" s="10"/>
      <c r="L60" s="10"/>
      <c r="M60" s="14"/>
      <c r="N60" s="14"/>
      <c r="O60" s="14"/>
      <c r="P60" s="25"/>
    </row>
    <row r="61" spans="2:16" s="37" customFormat="1" ht="31.9" customHeight="1" x14ac:dyDescent="0.3">
      <c r="B61" s="14"/>
      <c r="C61" s="104"/>
      <c r="D61" s="38" t="s">
        <v>174</v>
      </c>
      <c r="E61" s="40" t="s">
        <v>175</v>
      </c>
      <c r="F61" s="224">
        <f t="shared" ref="F61:F63" si="21">$K$45*F50</f>
        <v>0</v>
      </c>
      <c r="G61" s="14"/>
      <c r="H61" s="34"/>
      <c r="I61" s="10"/>
      <c r="J61" s="10"/>
      <c r="K61" s="10"/>
      <c r="L61" s="10"/>
      <c r="M61" s="14"/>
      <c r="N61" s="14"/>
      <c r="O61" s="14"/>
      <c r="P61" s="25"/>
    </row>
    <row r="62" spans="2:16" s="37" customFormat="1" ht="31.9" customHeight="1" x14ac:dyDescent="0.3">
      <c r="B62" s="14"/>
      <c r="C62" s="104"/>
      <c r="D62" s="38" t="s">
        <v>176</v>
      </c>
      <c r="E62" s="40" t="s">
        <v>177</v>
      </c>
      <c r="F62" s="224">
        <f t="shared" si="21"/>
        <v>0</v>
      </c>
      <c r="G62" s="14"/>
      <c r="H62" s="34"/>
      <c r="I62" s="10"/>
      <c r="J62" s="10"/>
      <c r="K62" s="10"/>
      <c r="L62" s="10"/>
      <c r="M62" s="14"/>
      <c r="N62" s="14"/>
      <c r="O62" s="14"/>
      <c r="P62" s="25"/>
    </row>
    <row r="63" spans="2:16" s="37" customFormat="1" ht="31.9" customHeight="1" x14ac:dyDescent="0.3">
      <c r="B63" s="14"/>
      <c r="C63" s="104"/>
      <c r="D63" s="38" t="s">
        <v>178</v>
      </c>
      <c r="E63" s="40" t="s">
        <v>179</v>
      </c>
      <c r="F63" s="224">
        <f t="shared" si="21"/>
        <v>0</v>
      </c>
      <c r="G63" s="14"/>
      <c r="H63" s="34"/>
      <c r="I63" s="10"/>
      <c r="J63" s="10"/>
      <c r="K63" s="10"/>
      <c r="L63" s="10"/>
      <c r="M63" s="14"/>
      <c r="N63" s="14"/>
      <c r="O63" s="14"/>
      <c r="P63" s="25"/>
    </row>
    <row r="64" spans="2:16" s="37" customFormat="1" ht="19.899999999999999" customHeight="1" x14ac:dyDescent="0.3">
      <c r="B64" s="14"/>
      <c r="C64" s="104"/>
      <c r="D64" s="75" t="s">
        <v>102</v>
      </c>
      <c r="E64" s="39" t="s">
        <v>180</v>
      </c>
      <c r="F64" s="223">
        <f>SUM(F65:F68)</f>
        <v>0</v>
      </c>
      <c r="G64" s="14"/>
      <c r="H64" s="34"/>
      <c r="I64" s="10"/>
      <c r="J64" s="10"/>
      <c r="K64" s="10"/>
      <c r="L64" s="10"/>
      <c r="M64" s="14"/>
      <c r="N64" s="14"/>
      <c r="O64" s="14"/>
      <c r="P64" s="25"/>
    </row>
    <row r="65" spans="2:16" s="37" customFormat="1" ht="31.9" customHeight="1" x14ac:dyDescent="0.3">
      <c r="B65" s="14"/>
      <c r="C65" s="104"/>
      <c r="D65" s="38" t="s">
        <v>181</v>
      </c>
      <c r="E65" s="40" t="s">
        <v>182</v>
      </c>
      <c r="F65" s="224">
        <f>$H$45*F49</f>
        <v>0</v>
      </c>
      <c r="G65" s="14"/>
      <c r="H65" s="34"/>
      <c r="I65" s="10"/>
      <c r="J65" s="10"/>
      <c r="K65" s="10"/>
      <c r="L65" s="10"/>
      <c r="M65" s="14"/>
      <c r="N65" s="14"/>
      <c r="O65" s="14"/>
      <c r="P65" s="25"/>
    </row>
    <row r="66" spans="2:16" s="37" customFormat="1" ht="31.9" customHeight="1" x14ac:dyDescent="0.3">
      <c r="B66" s="14"/>
      <c r="C66" s="104"/>
      <c r="D66" s="38" t="s">
        <v>183</v>
      </c>
      <c r="E66" s="40" t="s">
        <v>184</v>
      </c>
      <c r="F66" s="224">
        <f t="shared" ref="F66:F68" si="22">$H$45*F50</f>
        <v>0</v>
      </c>
      <c r="G66" s="14"/>
      <c r="H66" s="34"/>
      <c r="I66" s="10"/>
      <c r="J66" s="10"/>
      <c r="K66" s="10"/>
      <c r="L66" s="10"/>
      <c r="M66" s="14"/>
      <c r="N66" s="14"/>
      <c r="O66" s="14"/>
      <c r="P66" s="25"/>
    </row>
    <row r="67" spans="2:16" s="37" customFormat="1" ht="31.9" customHeight="1" x14ac:dyDescent="0.3">
      <c r="B67" s="14"/>
      <c r="C67" s="104"/>
      <c r="D67" s="38" t="s">
        <v>185</v>
      </c>
      <c r="E67" s="40" t="s">
        <v>186</v>
      </c>
      <c r="F67" s="224">
        <f t="shared" si="22"/>
        <v>0</v>
      </c>
      <c r="G67" s="14"/>
      <c r="H67" s="34"/>
      <c r="I67" s="10"/>
      <c r="J67" s="10"/>
      <c r="K67" s="10"/>
      <c r="L67" s="10"/>
      <c r="M67" s="14"/>
      <c r="N67" s="14"/>
      <c r="O67" s="14"/>
      <c r="P67" s="25"/>
    </row>
    <row r="68" spans="2:16" s="37" customFormat="1" ht="31.9" customHeight="1" x14ac:dyDescent="0.3">
      <c r="B68" s="14"/>
      <c r="C68" s="104"/>
      <c r="D68" s="38" t="s">
        <v>187</v>
      </c>
      <c r="E68" s="40" t="s">
        <v>188</v>
      </c>
      <c r="F68" s="224">
        <f t="shared" si="22"/>
        <v>0</v>
      </c>
      <c r="G68" s="14"/>
      <c r="H68" s="34"/>
      <c r="I68" s="10"/>
      <c r="J68" s="10"/>
      <c r="K68" s="10"/>
      <c r="L68" s="10"/>
      <c r="M68" s="14"/>
      <c r="N68" s="14"/>
      <c r="O68" s="14"/>
      <c r="P68" s="25"/>
    </row>
    <row r="69" spans="2:16" s="37" customFormat="1" ht="19.899999999999999" customHeight="1" x14ac:dyDescent="0.3">
      <c r="B69" s="14"/>
      <c r="C69" s="104"/>
      <c r="D69" s="75" t="s">
        <v>104</v>
      </c>
      <c r="E69" s="39" t="s">
        <v>105</v>
      </c>
      <c r="F69" s="223">
        <f>SUM(F70:F71)</f>
        <v>0</v>
      </c>
      <c r="G69" s="14"/>
      <c r="H69" s="34"/>
      <c r="I69" s="10"/>
      <c r="J69" s="10"/>
      <c r="K69" s="10"/>
      <c r="L69" s="10"/>
      <c r="M69" s="14"/>
      <c r="N69" s="14"/>
      <c r="O69" s="14"/>
      <c r="P69" s="25"/>
    </row>
    <row r="70" spans="2:16" s="37" customFormat="1" ht="19.899999999999999" customHeight="1" x14ac:dyDescent="0.3">
      <c r="B70" s="14"/>
      <c r="C70" s="104"/>
      <c r="D70" s="38" t="s">
        <v>189</v>
      </c>
      <c r="E70" s="40" t="s">
        <v>190</v>
      </c>
      <c r="F70" s="225">
        <f>'1-Input'!$F$25*F67+'1-Input'!F26*F68</f>
        <v>0</v>
      </c>
      <c r="G70" s="14"/>
      <c r="H70" s="34"/>
      <c r="I70" s="10"/>
      <c r="J70" s="10"/>
      <c r="K70" s="10"/>
      <c r="L70" s="10"/>
      <c r="M70" s="14"/>
      <c r="N70" s="14"/>
      <c r="O70" s="14"/>
      <c r="P70" s="25"/>
    </row>
    <row r="71" spans="2:16" s="37" customFormat="1" ht="21" customHeight="1" x14ac:dyDescent="0.3">
      <c r="B71" s="14"/>
      <c r="C71" s="104"/>
      <c r="D71" s="38" t="s">
        <v>191</v>
      </c>
      <c r="E71" s="40" t="s">
        <v>113</v>
      </c>
      <c r="F71" s="224">
        <f>'1-Input'!F34*F62+'1-Input'!F35*F63</f>
        <v>0</v>
      </c>
      <c r="G71" s="14"/>
      <c r="H71" s="14"/>
      <c r="I71" s="14"/>
      <c r="J71" s="14"/>
      <c r="K71" s="14"/>
      <c r="L71" s="14"/>
      <c r="M71" s="14"/>
      <c r="N71" s="14"/>
      <c r="O71" s="14"/>
      <c r="P71" s="25"/>
    </row>
    <row r="72" spans="2:16" s="37" customFormat="1" ht="21" customHeight="1" x14ac:dyDescent="0.3">
      <c r="B72" s="14"/>
      <c r="C72" s="104"/>
      <c r="D72" s="75" t="s">
        <v>114</v>
      </c>
      <c r="E72" s="39" t="s">
        <v>192</v>
      </c>
      <c r="F72" s="223">
        <f>SUM(F73:F74)</f>
        <v>0</v>
      </c>
      <c r="G72" s="14"/>
      <c r="H72" s="14"/>
      <c r="I72" s="14"/>
      <c r="J72" s="14"/>
      <c r="K72" s="14"/>
      <c r="L72" s="14"/>
      <c r="M72" s="14"/>
      <c r="N72" s="14"/>
      <c r="O72" s="14"/>
      <c r="P72" s="25"/>
    </row>
    <row r="73" spans="2:16" s="37" customFormat="1" ht="21.6" customHeight="1" x14ac:dyDescent="0.3">
      <c r="B73" s="14"/>
      <c r="C73" s="104"/>
      <c r="D73" s="73" t="s">
        <v>116</v>
      </c>
      <c r="E73" s="40" t="s">
        <v>193</v>
      </c>
      <c r="F73" s="226">
        <f>'1-Input'!$E$23*F65+'1-Input'!$E$25*F67</f>
        <v>0</v>
      </c>
      <c r="G73" s="14"/>
      <c r="H73" s="14"/>
      <c r="I73" s="14"/>
      <c r="J73" s="14"/>
      <c r="K73" s="14"/>
      <c r="L73" s="14"/>
      <c r="M73" s="14"/>
      <c r="N73" s="14"/>
      <c r="O73" s="14"/>
      <c r="P73" s="25"/>
    </row>
    <row r="74" spans="2:16" s="37" customFormat="1" ht="21.6" customHeight="1" x14ac:dyDescent="0.3">
      <c r="B74" s="14"/>
      <c r="C74" s="104"/>
      <c r="D74" s="73" t="s">
        <v>120</v>
      </c>
      <c r="E74" s="40" t="s">
        <v>194</v>
      </c>
      <c r="F74" s="226">
        <f>'1-Input'!$E$32*F60+'1-Input'!$E$34*F62</f>
        <v>0</v>
      </c>
      <c r="G74" s="14"/>
      <c r="H74" s="14"/>
      <c r="I74" s="14"/>
      <c r="J74" s="14"/>
      <c r="K74" s="14"/>
      <c r="L74" s="14"/>
      <c r="M74" s="14"/>
      <c r="N74" s="14"/>
      <c r="O74" s="14"/>
      <c r="P74" s="25"/>
    </row>
    <row r="75" spans="2:16" s="37" customFormat="1" ht="22.15" customHeight="1" x14ac:dyDescent="0.3">
      <c r="B75" s="14"/>
      <c r="C75" s="104"/>
      <c r="D75" s="74" t="s">
        <v>122</v>
      </c>
      <c r="E75" s="39" t="s">
        <v>123</v>
      </c>
      <c r="F75" s="227">
        <f>SUM(F76:F77)</f>
        <v>0</v>
      </c>
      <c r="G75" s="14"/>
      <c r="H75" s="14"/>
      <c r="I75" s="14"/>
      <c r="J75" s="14"/>
      <c r="K75" s="14"/>
      <c r="L75" s="14"/>
      <c r="M75" s="14"/>
      <c r="N75" s="14"/>
      <c r="O75" s="14"/>
      <c r="P75" s="25"/>
    </row>
    <row r="76" spans="2:16" s="37" customFormat="1" ht="22.15" customHeight="1" x14ac:dyDescent="0.3">
      <c r="B76" s="14"/>
      <c r="C76" s="104"/>
      <c r="D76" s="73" t="s">
        <v>195</v>
      </c>
      <c r="E76" s="114" t="s">
        <v>196</v>
      </c>
      <c r="F76" s="226">
        <f>F66-F80</f>
        <v>0</v>
      </c>
      <c r="G76" s="14"/>
      <c r="H76" s="14"/>
      <c r="I76" s="14"/>
      <c r="J76" s="14"/>
      <c r="K76" s="14"/>
      <c r="L76" s="14"/>
      <c r="M76" s="14"/>
      <c r="N76" s="14"/>
      <c r="O76" s="14"/>
      <c r="P76" s="25"/>
    </row>
    <row r="77" spans="2:16" s="37" customFormat="1" ht="22.15" customHeight="1" x14ac:dyDescent="0.3">
      <c r="B77" s="14"/>
      <c r="C77" s="104"/>
      <c r="D77" s="73" t="s">
        <v>197</v>
      </c>
      <c r="E77" s="114" t="s">
        <v>198</v>
      </c>
      <c r="F77" s="226">
        <f>F61</f>
        <v>0</v>
      </c>
      <c r="G77" s="14"/>
      <c r="H77" s="14"/>
      <c r="I77" s="14"/>
      <c r="J77" s="14"/>
      <c r="K77" s="14"/>
      <c r="L77" s="14"/>
      <c r="M77" s="14"/>
      <c r="N77" s="14"/>
      <c r="O77" s="14"/>
      <c r="P77" s="25"/>
    </row>
    <row r="78" spans="2:16" s="37" customFormat="1" ht="19.899999999999999" customHeight="1" x14ac:dyDescent="0.3">
      <c r="B78" s="14"/>
      <c r="C78" s="104"/>
      <c r="D78" s="74" t="s">
        <v>130</v>
      </c>
      <c r="E78" s="110" t="s">
        <v>131</v>
      </c>
      <c r="F78" s="228">
        <f>SUM(F79:F81)</f>
        <v>0</v>
      </c>
      <c r="G78" s="87"/>
      <c r="H78" s="14"/>
      <c r="I78" s="41"/>
      <c r="J78" s="14"/>
      <c r="K78" s="14"/>
      <c r="L78" s="14"/>
      <c r="M78" s="14"/>
      <c r="N78" s="14"/>
      <c r="O78" s="14"/>
      <c r="P78" s="25"/>
    </row>
    <row r="79" spans="2:16" s="37" customFormat="1" ht="27.6" customHeight="1" thickBot="1" x14ac:dyDescent="0.35">
      <c r="B79" s="14"/>
      <c r="C79" s="104"/>
      <c r="D79" s="38" t="s">
        <v>199</v>
      </c>
      <c r="E79" s="111" t="s">
        <v>200</v>
      </c>
      <c r="F79" s="225">
        <f>'1-Input'!$I$25*F67+'1-Input'!$I$26*F68</f>
        <v>0</v>
      </c>
      <c r="G79" s="14"/>
      <c r="H79" s="14"/>
      <c r="I79" s="41"/>
      <c r="J79" s="14"/>
      <c r="K79" s="14"/>
      <c r="L79" s="14"/>
      <c r="M79" s="14"/>
      <c r="N79" s="14"/>
      <c r="O79" s="14"/>
      <c r="P79" s="25"/>
    </row>
    <row r="80" spans="2:16" s="37" customFormat="1" ht="19.899999999999999" customHeight="1" thickBot="1" x14ac:dyDescent="0.35">
      <c r="B80" s="14"/>
      <c r="C80" s="104"/>
      <c r="D80" s="38" t="s">
        <v>201</v>
      </c>
      <c r="E80" s="129" t="s">
        <v>135</v>
      </c>
      <c r="F80" s="233"/>
      <c r="G80" s="88" t="str">
        <f>IFERROR(IF(AND(F80/F55/eur&lt;=100000,F80&lt;='1-Input'!I24*'12-Buget comp 10'!F50*'12-Buget comp 10'!F64),"OK","ERROR"),"")</f>
        <v/>
      </c>
      <c r="H80" s="14"/>
      <c r="I80" s="41"/>
      <c r="J80" s="14"/>
      <c r="K80" s="14"/>
      <c r="L80" s="14"/>
      <c r="M80" s="14"/>
      <c r="N80" s="14"/>
      <c r="O80" s="14"/>
      <c r="P80" s="25"/>
    </row>
    <row r="81" spans="2:16" s="37" customFormat="1" ht="19.899999999999999" customHeight="1" thickBot="1" x14ac:dyDescent="0.35">
      <c r="B81" s="14"/>
      <c r="C81" s="104"/>
      <c r="D81" s="113" t="s">
        <v>202</v>
      </c>
      <c r="E81" s="112" t="s">
        <v>138</v>
      </c>
      <c r="F81" s="229">
        <f>'1-Input'!$G$25*F67+'1-Input'!$G$26*F68</f>
        <v>0</v>
      </c>
      <c r="G81" s="14"/>
      <c r="H81" s="14"/>
      <c r="I81" s="41"/>
      <c r="J81" s="14"/>
      <c r="K81" s="14"/>
      <c r="L81" s="14"/>
      <c r="M81" s="14"/>
      <c r="N81" s="14"/>
      <c r="O81" s="14"/>
      <c r="P81" s="25"/>
    </row>
    <row r="82" spans="2:16" x14ac:dyDescent="0.3">
      <c r="B82" s="10"/>
      <c r="C82" s="101"/>
      <c r="D82" s="10"/>
      <c r="E82" s="10"/>
      <c r="F82" s="10"/>
      <c r="G82" s="14"/>
      <c r="H82" s="10"/>
      <c r="I82" s="10"/>
      <c r="J82" s="10"/>
      <c r="K82" s="10"/>
      <c r="L82" s="10"/>
      <c r="M82" s="10"/>
      <c r="N82" s="10"/>
      <c r="O82" s="10"/>
    </row>
    <row r="83" spans="2:16" x14ac:dyDescent="0.3">
      <c r="B83" s="10"/>
      <c r="C83" s="101"/>
      <c r="D83" s="10"/>
      <c r="E83" s="10"/>
      <c r="F83" s="10"/>
      <c r="G83" s="10"/>
      <c r="H83" s="10"/>
      <c r="I83" s="10"/>
      <c r="J83" s="10"/>
      <c r="K83" s="10"/>
      <c r="L83" s="10"/>
      <c r="M83" s="10"/>
      <c r="N83" s="10"/>
      <c r="O83" s="10"/>
    </row>
  </sheetData>
  <sheetProtection algorithmName="SHA-512" hashValue="yb2wHS7UFa2bFNghBwgTnr28jX2y0SYehcaJUoCOS0O1So796A2Vp63hV0s3PpAkCwhJ9xnzZ+px0Z+vgvGoHg==" saltValue="KbVzflhQr6/lkUCCY5R4zA==" spinCount="100000" sheet="1" selectLockedCells="1"/>
  <mergeCells count="22">
    <mergeCell ref="E40:L40"/>
    <mergeCell ref="E8:E9"/>
    <mergeCell ref="F8:G8"/>
    <mergeCell ref="H8:H9"/>
    <mergeCell ref="I8:J8"/>
    <mergeCell ref="C5:D5"/>
    <mergeCell ref="B3:O3"/>
    <mergeCell ref="N8:N9"/>
    <mergeCell ref="C10:L10"/>
    <mergeCell ref="E11:L11"/>
    <mergeCell ref="D55:E55"/>
    <mergeCell ref="E19:L19"/>
    <mergeCell ref="C28:D28"/>
    <mergeCell ref="E30:L30"/>
    <mergeCell ref="E36:L36"/>
    <mergeCell ref="D44:E44"/>
    <mergeCell ref="D45:E45"/>
    <mergeCell ref="E16:L16"/>
    <mergeCell ref="K8:K9"/>
    <mergeCell ref="L8:L9"/>
    <mergeCell ref="C8:C9"/>
    <mergeCell ref="D8:D9"/>
  </mergeCells>
  <conditionalFormatting sqref="G80">
    <cfRule type="cellIs" dxfId="3" priority="1" operator="equal">
      <formula>"OK"</formula>
    </cfRule>
    <cfRule type="cellIs" dxfId="2" priority="2" operator="equal">
      <formula>"ERROR"</formula>
    </cfRule>
  </conditionalFormatting>
  <conditionalFormatting sqref="N27:N28">
    <cfRule type="cellIs" dxfId="1" priority="3" operator="equal">
      <formula>"NO"</formula>
    </cfRule>
    <cfRule type="cellIs" dxfId="0" priority="4" operator="equal">
      <formula>"OK"</formula>
    </cfRule>
  </conditionalFormatting>
  <pageMargins left="0.31496062992125984" right="0.31496062992125984" top="0.35433070866141736" bottom="0.35433070866141736" header="0.31496062992125984" footer="0.31496062992125984"/>
  <pageSetup scale="47" orientation="landscape" r:id="rId1"/>
  <rowBreaks count="1" manualBreakCount="1">
    <brk id="55" min="1" max="12"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C3:E22"/>
  <sheetViews>
    <sheetView workbookViewId="0">
      <selection activeCell="C3" sqref="C3:E22"/>
    </sheetView>
  </sheetViews>
  <sheetFormatPr defaultRowHeight="15" x14ac:dyDescent="0.25"/>
  <cols>
    <col min="3" max="3" width="19" customWidth="1"/>
  </cols>
  <sheetData>
    <row r="3" spans="3:5" x14ac:dyDescent="0.25">
      <c r="D3" t="s">
        <v>139</v>
      </c>
      <c r="E3" t="s">
        <v>140</v>
      </c>
    </row>
    <row r="4" spans="3:5" x14ac:dyDescent="0.25">
      <c r="C4" s="57" t="s">
        <v>141</v>
      </c>
      <c r="D4" s="58">
        <v>0.5</v>
      </c>
      <c r="E4" s="58">
        <v>0.6</v>
      </c>
    </row>
    <row r="5" spans="3:5" x14ac:dyDescent="0.25">
      <c r="C5" s="57" t="s">
        <v>142</v>
      </c>
      <c r="D5" s="58">
        <v>0.5</v>
      </c>
      <c r="E5" s="58">
        <v>0.6</v>
      </c>
    </row>
    <row r="6" spans="3:5" x14ac:dyDescent="0.25">
      <c r="C6" s="57" t="s">
        <v>143</v>
      </c>
      <c r="D6" s="58">
        <v>0.6</v>
      </c>
      <c r="E6" s="58">
        <v>0.7</v>
      </c>
    </row>
    <row r="7" spans="3:5" x14ac:dyDescent="0.25">
      <c r="C7" s="57" t="s">
        <v>144</v>
      </c>
      <c r="D7" s="58">
        <v>0.6</v>
      </c>
      <c r="E7" s="58">
        <v>0.7</v>
      </c>
    </row>
    <row r="8" spans="3:5" x14ac:dyDescent="0.25">
      <c r="C8" s="57" t="s">
        <v>145</v>
      </c>
      <c r="D8" s="58">
        <v>0.6</v>
      </c>
      <c r="E8" s="58">
        <v>0.7</v>
      </c>
    </row>
    <row r="9" spans="3:5" x14ac:dyDescent="0.25">
      <c r="C9" s="57" t="s">
        <v>146</v>
      </c>
      <c r="D9" s="58">
        <v>0.6</v>
      </c>
      <c r="E9" s="58">
        <v>0.7</v>
      </c>
    </row>
    <row r="11" spans="3:5" x14ac:dyDescent="0.25">
      <c r="C11" t="str">
        <f>C4&amp;$D$3</f>
        <v>BHMIJLOCIE</v>
      </c>
      <c r="D11" s="59">
        <f>D4</f>
        <v>0.5</v>
      </c>
    </row>
    <row r="12" spans="3:5" x14ac:dyDescent="0.25">
      <c r="C12" t="str">
        <f t="shared" ref="C12:C16" si="0">C5&amp;$D$3</f>
        <v>CJMIJLOCIE</v>
      </c>
      <c r="D12" s="59">
        <f t="shared" ref="D12:D16" si="1">D5</f>
        <v>0.5</v>
      </c>
    </row>
    <row r="13" spans="3:5" x14ac:dyDescent="0.25">
      <c r="C13" t="str">
        <f t="shared" si="0"/>
        <v>BNMIJLOCIE</v>
      </c>
      <c r="D13" s="59">
        <f t="shared" si="1"/>
        <v>0.6</v>
      </c>
    </row>
    <row r="14" spans="3:5" x14ac:dyDescent="0.25">
      <c r="C14" t="str">
        <f t="shared" si="0"/>
        <v>MMMIJLOCIE</v>
      </c>
      <c r="D14" s="59">
        <f t="shared" si="1"/>
        <v>0.6</v>
      </c>
    </row>
    <row r="15" spans="3:5" x14ac:dyDescent="0.25">
      <c r="C15" t="str">
        <f t="shared" si="0"/>
        <v>SMMIJLOCIE</v>
      </c>
      <c r="D15" s="59">
        <f t="shared" si="1"/>
        <v>0.6</v>
      </c>
    </row>
    <row r="16" spans="3:5" x14ac:dyDescent="0.25">
      <c r="C16" t="str">
        <f t="shared" si="0"/>
        <v>SJMIJLOCIE</v>
      </c>
      <c r="D16" s="59">
        <f t="shared" si="1"/>
        <v>0.6</v>
      </c>
    </row>
    <row r="17" spans="3:4" x14ac:dyDescent="0.25">
      <c r="C17" t="str">
        <f>C4&amp;$E$3</f>
        <v>BHMICA SAU MICRO</v>
      </c>
      <c r="D17" s="59">
        <f>E4</f>
        <v>0.6</v>
      </c>
    </row>
    <row r="18" spans="3:4" x14ac:dyDescent="0.25">
      <c r="C18" t="str">
        <f t="shared" ref="C18:C22" si="2">C5&amp;$E$3</f>
        <v>CJMICA SAU MICRO</v>
      </c>
      <c r="D18" s="59">
        <f t="shared" ref="D18:D22" si="3">E5</f>
        <v>0.6</v>
      </c>
    </row>
    <row r="19" spans="3:4" x14ac:dyDescent="0.25">
      <c r="C19" t="str">
        <f t="shared" si="2"/>
        <v>BNMICA SAU MICRO</v>
      </c>
      <c r="D19" s="59">
        <f t="shared" si="3"/>
        <v>0.7</v>
      </c>
    </row>
    <row r="20" spans="3:4" x14ac:dyDescent="0.25">
      <c r="C20" t="str">
        <f t="shared" si="2"/>
        <v>MMMICA SAU MICRO</v>
      </c>
      <c r="D20" s="59">
        <f t="shared" si="3"/>
        <v>0.7</v>
      </c>
    </row>
    <row r="21" spans="3:4" x14ac:dyDescent="0.25">
      <c r="C21" t="str">
        <f t="shared" si="2"/>
        <v>SMMICA SAU MICRO</v>
      </c>
      <c r="D21" s="59">
        <f t="shared" si="3"/>
        <v>0.7</v>
      </c>
    </row>
    <row r="22" spans="3:4" x14ac:dyDescent="0.25">
      <c r="C22" t="str">
        <f t="shared" si="2"/>
        <v>SJMICA SAU MICRO</v>
      </c>
      <c r="D22" s="59">
        <f t="shared" si="3"/>
        <v>0.7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2:E41"/>
  <sheetViews>
    <sheetView topLeftCell="A8" workbookViewId="0">
      <selection activeCell="I30" sqref="I30"/>
    </sheetView>
  </sheetViews>
  <sheetFormatPr defaultColWidth="8.7109375" defaultRowHeight="16.5" x14ac:dyDescent="0.3"/>
  <cols>
    <col min="1" max="1" width="8.7109375" style="10"/>
    <col min="2" max="2" width="36.28515625" style="10" customWidth="1"/>
    <col min="3" max="3" width="17.42578125" style="10" customWidth="1"/>
    <col min="4" max="4" width="15.7109375" style="10" customWidth="1"/>
    <col min="5" max="5" width="21.28515625" style="10" customWidth="1"/>
    <col min="6" max="16384" width="8.7109375" style="10"/>
  </cols>
  <sheetData>
    <row r="2" spans="2:5" ht="17.25" thickBot="1" x14ac:dyDescent="0.35">
      <c r="B2" s="42"/>
      <c r="C2" s="43"/>
      <c r="D2" s="43"/>
      <c r="E2" s="44"/>
    </row>
    <row r="3" spans="2:5" x14ac:dyDescent="0.3">
      <c r="B3" s="11" t="e">
        <f>#REF!</f>
        <v>#REF!</v>
      </c>
      <c r="C3" s="12"/>
    </row>
    <row r="4" spans="2:5" x14ac:dyDescent="0.3">
      <c r="B4" s="17" t="e">
        <f>#REF!</f>
        <v>#REF!</v>
      </c>
      <c r="C4" s="18"/>
      <c r="D4" s="16"/>
      <c r="E4" s="16"/>
    </row>
    <row r="5" spans="2:5" ht="17.25" thickBot="1" x14ac:dyDescent="0.35">
      <c r="B5" s="19" t="e">
        <f>#REF!</f>
        <v>#REF!</v>
      </c>
      <c r="C5" s="20"/>
      <c r="D5" s="16"/>
      <c r="E5" s="16"/>
    </row>
    <row r="6" spans="2:5" x14ac:dyDescent="0.3">
      <c r="B6" s="5"/>
      <c r="C6" s="6"/>
      <c r="D6" s="6"/>
      <c r="E6" s="6"/>
    </row>
    <row r="7" spans="2:5" ht="34.15" customHeight="1" x14ac:dyDescent="0.3">
      <c r="B7" s="297" t="s">
        <v>212</v>
      </c>
      <c r="C7" s="297"/>
      <c r="D7" s="297"/>
      <c r="E7" s="297"/>
    </row>
    <row r="8" spans="2:5" ht="45" customHeight="1" x14ac:dyDescent="0.3">
      <c r="B8" s="298" t="s">
        <v>213</v>
      </c>
      <c r="C8" s="298"/>
      <c r="D8" s="298"/>
      <c r="E8" s="298"/>
    </row>
    <row r="9" spans="2:5" ht="51" x14ac:dyDescent="0.3">
      <c r="B9" s="7" t="s">
        <v>214</v>
      </c>
      <c r="C9" s="7" t="s">
        <v>215</v>
      </c>
      <c r="D9" s="7" t="s">
        <v>216</v>
      </c>
      <c r="E9" s="7" t="s">
        <v>217</v>
      </c>
    </row>
    <row r="10" spans="2:5" x14ac:dyDescent="0.3">
      <c r="B10" s="45"/>
      <c r="C10" s="46"/>
      <c r="D10" s="45"/>
      <c r="E10" s="45"/>
    </row>
    <row r="11" spans="2:5" x14ac:dyDescent="0.3">
      <c r="B11" s="4" t="s">
        <v>218</v>
      </c>
      <c r="C11" s="47">
        <v>0</v>
      </c>
      <c r="D11" s="47">
        <v>0</v>
      </c>
      <c r="E11" s="51">
        <f>C11*D11</f>
        <v>0</v>
      </c>
    </row>
    <row r="12" spans="2:5" x14ac:dyDescent="0.3">
      <c r="B12" s="4" t="s">
        <v>219</v>
      </c>
      <c r="C12" s="22">
        <v>0</v>
      </c>
      <c r="D12" s="22">
        <v>0</v>
      </c>
      <c r="E12" s="24">
        <f>C12*D12</f>
        <v>0</v>
      </c>
    </row>
    <row r="13" spans="2:5" x14ac:dyDescent="0.3">
      <c r="B13" s="4" t="s">
        <v>220</v>
      </c>
      <c r="C13" s="22">
        <v>0</v>
      </c>
      <c r="D13" s="22">
        <v>0</v>
      </c>
      <c r="E13" s="24">
        <f t="shared" ref="E13:E40" si="0">C13*D13</f>
        <v>0</v>
      </c>
    </row>
    <row r="14" spans="2:5" x14ac:dyDescent="0.3">
      <c r="B14" s="4" t="s">
        <v>221</v>
      </c>
      <c r="C14" s="22">
        <v>0</v>
      </c>
      <c r="D14" s="22">
        <v>0</v>
      </c>
      <c r="E14" s="24">
        <f t="shared" si="0"/>
        <v>0</v>
      </c>
    </row>
    <row r="15" spans="2:5" x14ac:dyDescent="0.3">
      <c r="B15" s="4" t="s">
        <v>222</v>
      </c>
      <c r="C15" s="22">
        <v>0</v>
      </c>
      <c r="D15" s="22">
        <v>0</v>
      </c>
      <c r="E15" s="24">
        <f t="shared" si="0"/>
        <v>0</v>
      </c>
    </row>
    <row r="16" spans="2:5" x14ac:dyDescent="0.3">
      <c r="B16" s="4" t="s">
        <v>223</v>
      </c>
      <c r="C16" s="22">
        <v>0</v>
      </c>
      <c r="D16" s="22">
        <v>0</v>
      </c>
      <c r="E16" s="24">
        <f t="shared" si="0"/>
        <v>0</v>
      </c>
    </row>
    <row r="17" spans="2:5" x14ac:dyDescent="0.3">
      <c r="B17" s="4" t="s">
        <v>224</v>
      </c>
      <c r="C17" s="22">
        <v>0</v>
      </c>
      <c r="D17" s="22">
        <v>0</v>
      </c>
      <c r="E17" s="24">
        <f t="shared" si="0"/>
        <v>0</v>
      </c>
    </row>
    <row r="18" spans="2:5" x14ac:dyDescent="0.3">
      <c r="B18" s="4" t="s">
        <v>225</v>
      </c>
      <c r="C18" s="22">
        <v>0</v>
      </c>
      <c r="D18" s="22">
        <v>0</v>
      </c>
      <c r="E18" s="24">
        <f t="shared" si="0"/>
        <v>0</v>
      </c>
    </row>
    <row r="19" spans="2:5" x14ac:dyDescent="0.3">
      <c r="B19" s="4" t="s">
        <v>226</v>
      </c>
      <c r="C19" s="22">
        <v>0</v>
      </c>
      <c r="D19" s="22">
        <v>0</v>
      </c>
      <c r="E19" s="24">
        <f t="shared" si="0"/>
        <v>0</v>
      </c>
    </row>
    <row r="20" spans="2:5" x14ac:dyDescent="0.3">
      <c r="B20" s="4" t="s">
        <v>227</v>
      </c>
      <c r="C20" s="22">
        <v>0</v>
      </c>
      <c r="D20" s="22">
        <v>0</v>
      </c>
      <c r="E20" s="24">
        <f t="shared" si="0"/>
        <v>0</v>
      </c>
    </row>
    <row r="21" spans="2:5" x14ac:dyDescent="0.3">
      <c r="B21" s="4" t="s">
        <v>228</v>
      </c>
      <c r="C21" s="22">
        <v>0</v>
      </c>
      <c r="D21" s="22">
        <v>0</v>
      </c>
      <c r="E21" s="24">
        <f t="shared" si="0"/>
        <v>0</v>
      </c>
    </row>
    <row r="22" spans="2:5" x14ac:dyDescent="0.3">
      <c r="B22" s="4" t="s">
        <v>229</v>
      </c>
      <c r="C22" s="22">
        <v>0</v>
      </c>
      <c r="D22" s="22">
        <v>0</v>
      </c>
      <c r="E22" s="24">
        <f t="shared" si="0"/>
        <v>0</v>
      </c>
    </row>
    <row r="23" spans="2:5" x14ac:dyDescent="0.3">
      <c r="B23" s="4" t="s">
        <v>230</v>
      </c>
      <c r="C23" s="22">
        <v>0</v>
      </c>
      <c r="D23" s="22">
        <v>0</v>
      </c>
      <c r="E23" s="24">
        <f t="shared" si="0"/>
        <v>0</v>
      </c>
    </row>
    <row r="24" spans="2:5" x14ac:dyDescent="0.3">
      <c r="B24" s="4" t="s">
        <v>231</v>
      </c>
      <c r="C24" s="22">
        <v>0</v>
      </c>
      <c r="D24" s="22">
        <v>0</v>
      </c>
      <c r="E24" s="24">
        <f t="shared" si="0"/>
        <v>0</v>
      </c>
    </row>
    <row r="25" spans="2:5" x14ac:dyDescent="0.3">
      <c r="B25" s="4" t="s">
        <v>232</v>
      </c>
      <c r="C25" s="22">
        <v>0</v>
      </c>
      <c r="D25" s="22">
        <v>0</v>
      </c>
      <c r="E25" s="24">
        <f t="shared" si="0"/>
        <v>0</v>
      </c>
    </row>
    <row r="26" spans="2:5" x14ac:dyDescent="0.3">
      <c r="B26" s="4" t="s">
        <v>233</v>
      </c>
      <c r="C26" s="22">
        <v>0</v>
      </c>
      <c r="D26" s="22">
        <v>0</v>
      </c>
      <c r="E26" s="24">
        <f t="shared" si="0"/>
        <v>0</v>
      </c>
    </row>
    <row r="27" spans="2:5" x14ac:dyDescent="0.3">
      <c r="B27" s="4" t="s">
        <v>234</v>
      </c>
      <c r="C27" s="22">
        <v>0</v>
      </c>
      <c r="D27" s="22">
        <v>0</v>
      </c>
      <c r="E27" s="24">
        <f t="shared" si="0"/>
        <v>0</v>
      </c>
    </row>
    <row r="28" spans="2:5" x14ac:dyDescent="0.3">
      <c r="B28" s="4" t="s">
        <v>235</v>
      </c>
      <c r="C28" s="22">
        <v>0</v>
      </c>
      <c r="D28" s="22">
        <v>0</v>
      </c>
      <c r="E28" s="24">
        <f t="shared" si="0"/>
        <v>0</v>
      </c>
    </row>
    <row r="29" spans="2:5" x14ac:dyDescent="0.3">
      <c r="B29" s="4" t="s">
        <v>236</v>
      </c>
      <c r="C29" s="22">
        <v>0</v>
      </c>
      <c r="D29" s="22">
        <v>0</v>
      </c>
      <c r="E29" s="24">
        <f t="shared" si="0"/>
        <v>0</v>
      </c>
    </row>
    <row r="30" spans="2:5" x14ac:dyDescent="0.3">
      <c r="B30" s="4" t="s">
        <v>237</v>
      </c>
      <c r="C30" s="22">
        <v>0</v>
      </c>
      <c r="D30" s="22">
        <v>0</v>
      </c>
      <c r="E30" s="24">
        <f t="shared" si="0"/>
        <v>0</v>
      </c>
    </row>
    <row r="31" spans="2:5" x14ac:dyDescent="0.3">
      <c r="B31" s="4" t="s">
        <v>238</v>
      </c>
      <c r="C31" s="22">
        <v>0</v>
      </c>
      <c r="D31" s="22">
        <v>0</v>
      </c>
      <c r="E31" s="24">
        <f t="shared" si="0"/>
        <v>0</v>
      </c>
    </row>
    <row r="32" spans="2:5" x14ac:dyDescent="0.3">
      <c r="B32" s="4" t="s">
        <v>239</v>
      </c>
      <c r="C32" s="22">
        <v>0</v>
      </c>
      <c r="D32" s="22">
        <v>0</v>
      </c>
      <c r="E32" s="24">
        <f t="shared" si="0"/>
        <v>0</v>
      </c>
    </row>
    <row r="33" spans="2:5" x14ac:dyDescent="0.3">
      <c r="B33" s="4" t="s">
        <v>240</v>
      </c>
      <c r="C33" s="22">
        <v>0</v>
      </c>
      <c r="D33" s="22">
        <v>0</v>
      </c>
      <c r="E33" s="24">
        <f t="shared" si="0"/>
        <v>0</v>
      </c>
    </row>
    <row r="34" spans="2:5" x14ac:dyDescent="0.3">
      <c r="B34" s="4" t="s">
        <v>241</v>
      </c>
      <c r="C34" s="22">
        <v>0</v>
      </c>
      <c r="D34" s="22">
        <v>0</v>
      </c>
      <c r="E34" s="24">
        <f t="shared" si="0"/>
        <v>0</v>
      </c>
    </row>
    <row r="35" spans="2:5" x14ac:dyDescent="0.3">
      <c r="B35" s="4" t="s">
        <v>242</v>
      </c>
      <c r="C35" s="22">
        <v>0</v>
      </c>
      <c r="D35" s="22">
        <v>0</v>
      </c>
      <c r="E35" s="24">
        <f t="shared" si="0"/>
        <v>0</v>
      </c>
    </row>
    <row r="36" spans="2:5" x14ac:dyDescent="0.3">
      <c r="B36" s="4" t="s">
        <v>243</v>
      </c>
      <c r="C36" s="22">
        <v>0</v>
      </c>
      <c r="D36" s="22">
        <v>0</v>
      </c>
      <c r="E36" s="24">
        <f t="shared" si="0"/>
        <v>0</v>
      </c>
    </row>
    <row r="37" spans="2:5" x14ac:dyDescent="0.3">
      <c r="B37" s="4" t="s">
        <v>244</v>
      </c>
      <c r="C37" s="22">
        <v>0</v>
      </c>
      <c r="D37" s="22">
        <v>0</v>
      </c>
      <c r="E37" s="24">
        <f t="shared" si="0"/>
        <v>0</v>
      </c>
    </row>
    <row r="38" spans="2:5" x14ac:dyDescent="0.3">
      <c r="B38" s="4" t="s">
        <v>245</v>
      </c>
      <c r="C38" s="22">
        <v>0</v>
      </c>
      <c r="D38" s="22">
        <v>0</v>
      </c>
      <c r="E38" s="24">
        <f t="shared" si="0"/>
        <v>0</v>
      </c>
    </row>
    <row r="39" spans="2:5" x14ac:dyDescent="0.3">
      <c r="B39" s="4" t="s">
        <v>246</v>
      </c>
      <c r="C39" s="22">
        <v>0</v>
      </c>
      <c r="D39" s="22">
        <v>0</v>
      </c>
      <c r="E39" s="24">
        <f>C39*D39</f>
        <v>0</v>
      </c>
    </row>
    <row r="40" spans="2:5" x14ac:dyDescent="0.3">
      <c r="B40" s="8" t="s">
        <v>247</v>
      </c>
      <c r="C40" s="48">
        <v>0</v>
      </c>
      <c r="D40" s="48">
        <v>0</v>
      </c>
      <c r="E40" s="52">
        <f t="shared" si="0"/>
        <v>0</v>
      </c>
    </row>
    <row r="41" spans="2:5" x14ac:dyDescent="0.3">
      <c r="B41" s="49" t="s">
        <v>248</v>
      </c>
      <c r="C41" s="9">
        <f>SUM(C11:C40)</f>
        <v>0</v>
      </c>
      <c r="D41" s="50"/>
      <c r="E41" s="9">
        <f>SUM(E11:E40)</f>
        <v>0</v>
      </c>
    </row>
  </sheetData>
  <sheetProtection password="A2B8" sheet="1" objects="1" scenarios="1"/>
  <mergeCells count="2">
    <mergeCell ref="B7:E7"/>
    <mergeCell ref="B8:E8"/>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80114C-BEB3-4BA2-9752-5BEF611D60CE}">
  <dimension ref="B2:N40"/>
  <sheetViews>
    <sheetView topLeftCell="A19" workbookViewId="0">
      <selection activeCell="C10" sqref="C10:C11"/>
    </sheetView>
  </sheetViews>
  <sheetFormatPr defaultColWidth="8.7109375" defaultRowHeight="15" x14ac:dyDescent="0.25"/>
  <cols>
    <col min="1" max="1" width="5.7109375" style="61" customWidth="1"/>
    <col min="2" max="2" width="5.28515625" style="61" customWidth="1"/>
    <col min="3" max="3" width="7.28515625" style="61" customWidth="1"/>
    <col min="4" max="4" width="17.42578125" style="61" customWidth="1"/>
    <col min="5" max="5" width="14" style="61" customWidth="1"/>
    <col min="6" max="6" width="13.28515625" style="61" customWidth="1"/>
    <col min="7" max="7" width="14.7109375" style="61" customWidth="1"/>
    <col min="8" max="8" width="13.7109375" style="61" customWidth="1"/>
    <col min="9" max="9" width="16.28515625" style="61" customWidth="1"/>
    <col min="10" max="13" width="8.7109375" style="61"/>
    <col min="14" max="14" width="5.42578125" style="61" customWidth="1"/>
    <col min="15" max="16384" width="8.7109375" style="61"/>
  </cols>
  <sheetData>
    <row r="2" spans="2:14" ht="2.65" customHeight="1" x14ac:dyDescent="0.25"/>
    <row r="3" spans="2:14" ht="21.6" customHeight="1" x14ac:dyDescent="0.25">
      <c r="B3" s="60"/>
      <c r="C3" s="60"/>
      <c r="D3" s="60"/>
      <c r="E3" s="60"/>
      <c r="F3" s="60"/>
      <c r="G3" s="60"/>
      <c r="H3" s="60"/>
      <c r="I3" s="60"/>
      <c r="J3" s="60"/>
      <c r="K3" s="60"/>
      <c r="L3" s="60"/>
      <c r="M3" s="60"/>
      <c r="N3" s="60"/>
    </row>
    <row r="4" spans="2:14" ht="14.65" customHeight="1" x14ac:dyDescent="0.25">
      <c r="B4" s="60"/>
      <c r="C4" s="247" t="s">
        <v>6</v>
      </c>
      <c r="D4" s="248" t="s">
        <v>7</v>
      </c>
      <c r="E4" s="248"/>
      <c r="F4" s="248"/>
      <c r="G4" s="248"/>
      <c r="H4" s="248"/>
      <c r="I4" s="248"/>
      <c r="J4" s="248"/>
      <c r="K4" s="248"/>
      <c r="L4" s="248"/>
      <c r="M4" s="248"/>
      <c r="N4" s="60"/>
    </row>
    <row r="5" spans="2:14" x14ac:dyDescent="0.25">
      <c r="B5" s="60"/>
      <c r="C5" s="247"/>
      <c r="D5" s="248"/>
      <c r="E5" s="248"/>
      <c r="F5" s="248"/>
      <c r="G5" s="248"/>
      <c r="H5" s="248"/>
      <c r="I5" s="248"/>
      <c r="J5" s="248"/>
      <c r="K5" s="248"/>
      <c r="L5" s="248"/>
      <c r="M5" s="248"/>
      <c r="N5" s="60"/>
    </row>
    <row r="6" spans="2:14" x14ac:dyDescent="0.25">
      <c r="B6" s="60"/>
      <c r="C6" s="247"/>
      <c r="D6" s="248"/>
      <c r="E6" s="248"/>
      <c r="F6" s="248"/>
      <c r="G6" s="248"/>
      <c r="H6" s="248"/>
      <c r="I6" s="248"/>
      <c r="J6" s="248"/>
      <c r="K6" s="248"/>
      <c r="L6" s="248"/>
      <c r="M6" s="248"/>
      <c r="N6" s="60"/>
    </row>
    <row r="7" spans="2:14" x14ac:dyDescent="0.25">
      <c r="B7" s="60"/>
      <c r="C7" s="247"/>
      <c r="D7" s="248"/>
      <c r="E7" s="248"/>
      <c r="F7" s="248"/>
      <c r="G7" s="248"/>
      <c r="H7" s="248"/>
      <c r="I7" s="248"/>
      <c r="J7" s="248"/>
      <c r="K7" s="248"/>
      <c r="L7" s="248"/>
      <c r="M7" s="248"/>
      <c r="N7" s="60"/>
    </row>
    <row r="8" spans="2:14" ht="9" customHeight="1" x14ac:dyDescent="0.25">
      <c r="B8" s="60"/>
      <c r="C8" s="247"/>
      <c r="D8" s="248"/>
      <c r="E8" s="248"/>
      <c r="F8" s="248"/>
      <c r="G8" s="248"/>
      <c r="H8" s="248"/>
      <c r="I8" s="248"/>
      <c r="J8" s="248"/>
      <c r="K8" s="248"/>
      <c r="L8" s="248"/>
      <c r="M8" s="248"/>
      <c r="N8" s="60"/>
    </row>
    <row r="9" spans="2:14" ht="16.5" x14ac:dyDescent="0.3">
      <c r="B9" s="60"/>
      <c r="C9" s="10"/>
      <c r="D9" s="10"/>
      <c r="E9" s="10"/>
      <c r="F9" s="10"/>
      <c r="G9" s="10"/>
      <c r="H9" s="10"/>
      <c r="I9" s="10"/>
      <c r="J9" s="60"/>
      <c r="K9" s="60"/>
      <c r="L9" s="60"/>
      <c r="M9" s="60"/>
      <c r="N9" s="60"/>
    </row>
    <row r="10" spans="2:14" ht="14.65" customHeight="1" x14ac:dyDescent="0.25">
      <c r="B10" s="60"/>
      <c r="C10" s="247" t="s">
        <v>8</v>
      </c>
      <c r="D10" s="248" t="s">
        <v>9</v>
      </c>
      <c r="E10" s="248"/>
      <c r="F10" s="248"/>
      <c r="G10" s="248"/>
      <c r="H10" s="248"/>
      <c r="I10" s="248"/>
      <c r="J10" s="248"/>
      <c r="K10" s="248"/>
      <c r="L10" s="248"/>
      <c r="M10" s="248"/>
      <c r="N10" s="60"/>
    </row>
    <row r="11" spans="2:14" ht="6.6" customHeight="1" x14ac:dyDescent="0.25">
      <c r="B11" s="60"/>
      <c r="C11" s="247"/>
      <c r="D11" s="248"/>
      <c r="E11" s="248"/>
      <c r="F11" s="248"/>
      <c r="G11" s="248"/>
      <c r="H11" s="248"/>
      <c r="I11" s="248"/>
      <c r="J11" s="248"/>
      <c r="K11" s="248"/>
      <c r="L11" s="248"/>
      <c r="M11" s="248"/>
      <c r="N11" s="60"/>
    </row>
    <row r="12" spans="2:14" ht="16.5" x14ac:dyDescent="0.3">
      <c r="B12" s="60"/>
      <c r="C12" s="10"/>
      <c r="D12" s="10"/>
      <c r="E12" s="10"/>
      <c r="F12" s="10"/>
      <c r="G12" s="10"/>
      <c r="H12" s="10"/>
      <c r="I12" s="10"/>
      <c r="J12" s="60"/>
      <c r="K12" s="60"/>
      <c r="L12" s="60"/>
      <c r="M12" s="60"/>
      <c r="N12" s="60"/>
    </row>
    <row r="13" spans="2:14" ht="14.65" customHeight="1" x14ac:dyDescent="0.25">
      <c r="B13" s="60"/>
      <c r="C13" s="247" t="s">
        <v>10</v>
      </c>
      <c r="D13" s="248" t="s">
        <v>11</v>
      </c>
      <c r="E13" s="248"/>
      <c r="F13" s="248"/>
      <c r="G13" s="248"/>
      <c r="H13" s="248"/>
      <c r="I13" s="248"/>
      <c r="J13" s="248"/>
      <c r="K13" s="248"/>
      <c r="L13" s="248"/>
      <c r="M13" s="248"/>
      <c r="N13" s="60"/>
    </row>
    <row r="14" spans="2:14" x14ac:dyDescent="0.25">
      <c r="B14" s="60"/>
      <c r="C14" s="247"/>
      <c r="D14" s="248"/>
      <c r="E14" s="248"/>
      <c r="F14" s="248"/>
      <c r="G14" s="248"/>
      <c r="H14" s="248"/>
      <c r="I14" s="248"/>
      <c r="J14" s="248"/>
      <c r="K14" s="248"/>
      <c r="L14" s="248"/>
      <c r="M14" s="248"/>
      <c r="N14" s="60"/>
    </row>
    <row r="15" spans="2:14" ht="16.5" x14ac:dyDescent="0.3">
      <c r="B15" s="60"/>
      <c r="C15" s="10"/>
      <c r="D15" s="10"/>
      <c r="E15" s="10"/>
      <c r="F15" s="10"/>
      <c r="G15" s="10"/>
      <c r="H15" s="10"/>
      <c r="I15" s="10"/>
      <c r="J15" s="60"/>
      <c r="K15" s="60"/>
      <c r="L15" s="60"/>
      <c r="M15" s="60"/>
      <c r="N15" s="60"/>
    </row>
    <row r="16" spans="2:14" ht="14.65" customHeight="1" x14ac:dyDescent="0.25">
      <c r="B16" s="60"/>
      <c r="C16" s="247" t="s">
        <v>12</v>
      </c>
      <c r="D16" s="248" t="s">
        <v>13</v>
      </c>
      <c r="E16" s="248"/>
      <c r="F16" s="248"/>
      <c r="G16" s="248"/>
      <c r="H16" s="248"/>
      <c r="I16" s="248"/>
      <c r="J16" s="248"/>
      <c r="K16" s="248"/>
      <c r="L16" s="248"/>
      <c r="M16" s="248"/>
      <c r="N16" s="60"/>
    </row>
    <row r="17" spans="2:14" ht="30" customHeight="1" x14ac:dyDescent="0.25">
      <c r="B17" s="60"/>
      <c r="C17" s="247"/>
      <c r="D17" s="248"/>
      <c r="E17" s="248"/>
      <c r="F17" s="248"/>
      <c r="G17" s="248"/>
      <c r="H17" s="248"/>
      <c r="I17" s="248"/>
      <c r="J17" s="248"/>
      <c r="K17" s="248"/>
      <c r="L17" s="248"/>
      <c r="M17" s="248"/>
      <c r="N17" s="60"/>
    </row>
    <row r="18" spans="2:14" ht="19.899999999999999" customHeight="1" x14ac:dyDescent="0.25">
      <c r="B18" s="60"/>
      <c r="C18" s="21"/>
      <c r="D18" s="72"/>
      <c r="E18" s="72"/>
      <c r="F18" s="72"/>
      <c r="G18" s="72"/>
      <c r="H18" s="72"/>
      <c r="I18" s="72"/>
      <c r="J18" s="60"/>
      <c r="K18" s="60"/>
      <c r="L18" s="60"/>
      <c r="M18" s="60"/>
      <c r="N18" s="60"/>
    </row>
    <row r="19" spans="2:14" ht="30" customHeight="1" x14ac:dyDescent="0.25"/>
    <row r="20" spans="2:14" ht="21.6" customHeight="1" x14ac:dyDescent="0.25">
      <c r="B20" s="60"/>
      <c r="C20" s="21"/>
      <c r="D20" s="72"/>
      <c r="E20" s="72"/>
      <c r="F20" s="72"/>
      <c r="G20" s="72"/>
      <c r="H20" s="72"/>
      <c r="I20" s="72"/>
      <c r="J20" s="72"/>
    </row>
    <row r="21" spans="2:14" ht="21" customHeight="1" x14ac:dyDescent="0.25">
      <c r="B21" s="60"/>
      <c r="C21" s="244" t="s">
        <v>14</v>
      </c>
      <c r="D21" s="245"/>
      <c r="E21" s="245"/>
      <c r="F21" s="245"/>
      <c r="G21" s="245"/>
      <c r="H21" s="245"/>
      <c r="I21" s="246"/>
      <c r="J21" s="72"/>
    </row>
    <row r="22" spans="2:14" ht="51" x14ac:dyDescent="0.25">
      <c r="B22" s="60"/>
      <c r="C22" s="65" t="s">
        <v>15</v>
      </c>
      <c r="D22" s="66" t="s">
        <v>16</v>
      </c>
      <c r="E22" s="66" t="s">
        <v>17</v>
      </c>
      <c r="F22" s="66" t="s">
        <v>18</v>
      </c>
      <c r="G22" s="66" t="s">
        <v>19</v>
      </c>
      <c r="H22" s="66" t="s">
        <v>20</v>
      </c>
      <c r="I22" s="66" t="s">
        <v>21</v>
      </c>
      <c r="J22" s="72"/>
    </row>
    <row r="23" spans="2:14" ht="16.5" x14ac:dyDescent="0.3">
      <c r="B23" s="60"/>
      <c r="C23" s="23">
        <v>1</v>
      </c>
      <c r="D23" s="71" t="s">
        <v>22</v>
      </c>
      <c r="E23" s="212">
        <v>1</v>
      </c>
      <c r="F23" s="212">
        <v>0</v>
      </c>
      <c r="G23" s="212">
        <v>0</v>
      </c>
      <c r="H23" s="212">
        <v>0</v>
      </c>
      <c r="I23" s="212">
        <v>0</v>
      </c>
      <c r="J23" s="72"/>
    </row>
    <row r="24" spans="2:14" ht="16.5" x14ac:dyDescent="0.3">
      <c r="B24" s="60"/>
      <c r="C24" s="23">
        <v>2</v>
      </c>
      <c r="D24" s="71" t="s">
        <v>23</v>
      </c>
      <c r="E24" s="212">
        <v>0</v>
      </c>
      <c r="F24" s="212">
        <v>0</v>
      </c>
      <c r="G24" s="212">
        <v>0</v>
      </c>
      <c r="H24" s="212">
        <f>IF('2-Buget cerere'!$J$52="DA",10%,100%)</f>
        <v>1</v>
      </c>
      <c r="I24" s="212">
        <f>IF('2-Buget cerere'!$J$52="DA",90%,0%)</f>
        <v>0</v>
      </c>
      <c r="J24" s="72"/>
    </row>
    <row r="25" spans="2:14" ht="16.5" x14ac:dyDescent="0.3">
      <c r="B25" s="60"/>
      <c r="C25" s="23">
        <v>3</v>
      </c>
      <c r="D25" s="71" t="s">
        <v>24</v>
      </c>
      <c r="E25" s="212">
        <v>0.02</v>
      </c>
      <c r="F25" s="212">
        <f>5%-E25</f>
        <v>3.0000000000000002E-2</v>
      </c>
      <c r="G25" s="212">
        <v>0.05</v>
      </c>
      <c r="H25" s="212">
        <v>0</v>
      </c>
      <c r="I25" s="212">
        <f>1-H25-F25-E25-G25</f>
        <v>0.89999999999999991</v>
      </c>
      <c r="J25" s="72"/>
    </row>
    <row r="26" spans="2:14" ht="16.5" x14ac:dyDescent="0.3">
      <c r="B26" s="60"/>
      <c r="C26" s="23">
        <v>4</v>
      </c>
      <c r="D26" s="71" t="s">
        <v>25</v>
      </c>
      <c r="E26" s="212">
        <v>0</v>
      </c>
      <c r="F26" s="212">
        <v>0.05</v>
      </c>
      <c r="G26" s="212">
        <v>0.05</v>
      </c>
      <c r="H26" s="212">
        <v>0</v>
      </c>
      <c r="I26" s="212">
        <f>1-H26-F26-E26-G26</f>
        <v>0.89999999999999991</v>
      </c>
      <c r="J26" s="72"/>
    </row>
    <row r="27" spans="2:14" ht="16.5" x14ac:dyDescent="0.3">
      <c r="B27" s="60"/>
      <c r="C27" s="10"/>
      <c r="D27" s="10"/>
      <c r="E27" s="60"/>
      <c r="F27" s="10"/>
      <c r="G27" s="10"/>
      <c r="H27" s="10"/>
      <c r="I27" s="10"/>
      <c r="J27" s="72"/>
    </row>
    <row r="29" spans="2:14" ht="16.5" x14ac:dyDescent="0.25">
      <c r="B29" s="60"/>
      <c r="C29" s="21"/>
      <c r="D29" s="72"/>
      <c r="E29" s="72"/>
      <c r="F29" s="72"/>
      <c r="G29" s="72"/>
      <c r="H29" s="72"/>
      <c r="I29" s="72"/>
      <c r="J29" s="72"/>
    </row>
    <row r="30" spans="2:14" ht="16.5" x14ac:dyDescent="0.25">
      <c r="B30" s="60"/>
      <c r="C30" s="243" t="s">
        <v>26</v>
      </c>
      <c r="D30" s="243"/>
      <c r="E30" s="243"/>
      <c r="F30" s="243"/>
      <c r="G30" s="243"/>
      <c r="H30" s="243"/>
      <c r="I30" s="72"/>
      <c r="J30" s="72"/>
    </row>
    <row r="31" spans="2:14" ht="51" x14ac:dyDescent="0.25">
      <c r="B31" s="60"/>
      <c r="C31" s="65" t="s">
        <v>15</v>
      </c>
      <c r="D31" s="66" t="s">
        <v>16</v>
      </c>
      <c r="E31" s="66" t="s">
        <v>27</v>
      </c>
      <c r="F31" s="66" t="s">
        <v>18</v>
      </c>
      <c r="G31" s="66" t="s">
        <v>19</v>
      </c>
      <c r="H31" s="66" t="s">
        <v>20</v>
      </c>
      <c r="I31" s="72"/>
      <c r="J31" s="72"/>
    </row>
    <row r="32" spans="2:14" ht="16.5" x14ac:dyDescent="0.3">
      <c r="B32" s="60"/>
      <c r="C32" s="23">
        <v>1</v>
      </c>
      <c r="D32" s="71" t="s">
        <v>22</v>
      </c>
      <c r="E32" s="212">
        <v>1</v>
      </c>
      <c r="F32" s="212">
        <f>100%-E32</f>
        <v>0</v>
      </c>
      <c r="G32" s="212">
        <v>0</v>
      </c>
      <c r="H32" s="212">
        <v>0</v>
      </c>
      <c r="I32" s="72"/>
      <c r="J32" s="72"/>
    </row>
    <row r="33" spans="2:10" ht="16.5" x14ac:dyDescent="0.3">
      <c r="B33" s="60"/>
      <c r="C33" s="23">
        <v>2</v>
      </c>
      <c r="D33" s="71" t="s">
        <v>23</v>
      </c>
      <c r="E33" s="212">
        <v>0</v>
      </c>
      <c r="F33" s="212">
        <v>0</v>
      </c>
      <c r="G33" s="212">
        <v>0</v>
      </c>
      <c r="H33" s="212">
        <v>1</v>
      </c>
      <c r="I33" s="72"/>
      <c r="J33" s="72"/>
    </row>
    <row r="34" spans="2:10" ht="16.5" x14ac:dyDescent="0.3">
      <c r="B34" s="60"/>
      <c r="C34" s="23">
        <v>3</v>
      </c>
      <c r="D34" s="71" t="s">
        <v>24</v>
      </c>
      <c r="E34" s="212">
        <v>0.02</v>
      </c>
      <c r="F34" s="212">
        <f>100%-E34</f>
        <v>0.98</v>
      </c>
      <c r="G34" s="212">
        <v>0</v>
      </c>
      <c r="H34" s="212">
        <v>0</v>
      </c>
      <c r="I34" s="72"/>
      <c r="J34" s="72"/>
    </row>
    <row r="35" spans="2:10" ht="16.5" x14ac:dyDescent="0.3">
      <c r="B35" s="60"/>
      <c r="C35" s="23">
        <v>4</v>
      </c>
      <c r="D35" s="71" t="s">
        <v>25</v>
      </c>
      <c r="E35" s="212">
        <v>0</v>
      </c>
      <c r="F35" s="212">
        <f>100%-E35</f>
        <v>1</v>
      </c>
      <c r="G35" s="212">
        <v>0</v>
      </c>
      <c r="H35" s="212">
        <v>0</v>
      </c>
      <c r="I35" s="72"/>
      <c r="J35" s="72"/>
    </row>
    <row r="36" spans="2:10" ht="16.5" x14ac:dyDescent="0.3">
      <c r="B36" s="60"/>
      <c r="C36" s="10"/>
      <c r="D36" s="10"/>
      <c r="E36" s="60"/>
      <c r="F36" s="10"/>
      <c r="G36" s="10"/>
      <c r="H36" s="10"/>
      <c r="I36" s="10"/>
      <c r="J36" s="72"/>
    </row>
    <row r="38" spans="2:10" ht="15.75" thickBot="1" x14ac:dyDescent="0.3">
      <c r="C38" s="60"/>
      <c r="D38" s="60"/>
      <c r="E38" s="60"/>
      <c r="F38" s="60"/>
      <c r="G38" s="60"/>
    </row>
    <row r="39" spans="2:10" ht="16.899999999999999" customHeight="1" thickBot="1" x14ac:dyDescent="0.3">
      <c r="C39" s="60"/>
      <c r="D39" s="88" t="s">
        <v>28</v>
      </c>
      <c r="E39" s="89">
        <v>4.9420000000000002</v>
      </c>
      <c r="F39" s="60"/>
      <c r="G39" s="60"/>
    </row>
    <row r="40" spans="2:10" ht="12" customHeight="1" x14ac:dyDescent="0.25">
      <c r="C40" s="60"/>
      <c r="D40" s="60"/>
      <c r="E40" s="60"/>
      <c r="F40" s="60"/>
      <c r="G40" s="60"/>
    </row>
  </sheetData>
  <sheetProtection algorithmName="SHA-512" hashValue="HXuAvsrn1Sv2xeSqovWQK2eDPjeC4mlANloT2ssjrjbasgyWUEkLMbdeAlcXkPX9r1k73Vyj6igPDXGTbkvjWA==" saltValue="TFCQMyjbVmduBbo4CyxIjQ==" spinCount="100000" sheet="1" objects="1" scenarios="1" selectLockedCells="1"/>
  <mergeCells count="10">
    <mergeCell ref="C30:H30"/>
    <mergeCell ref="C21:I21"/>
    <mergeCell ref="C16:C17"/>
    <mergeCell ref="D4:M8"/>
    <mergeCell ref="D10:M11"/>
    <mergeCell ref="D13:M14"/>
    <mergeCell ref="D16:M17"/>
    <mergeCell ref="C4:C8"/>
    <mergeCell ref="C10:C11"/>
    <mergeCell ref="C13:C1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L96"/>
  <sheetViews>
    <sheetView view="pageBreakPreview" topLeftCell="A35" zoomScale="90" zoomScaleNormal="100" zoomScaleSheetLayoutView="90" workbookViewId="0">
      <selection activeCell="G61" sqref="G61"/>
    </sheetView>
  </sheetViews>
  <sheetFormatPr defaultColWidth="8.7109375" defaultRowHeight="15" x14ac:dyDescent="0.25"/>
  <cols>
    <col min="1" max="2" width="5.5703125" style="134" customWidth="1"/>
    <col min="3" max="3" width="12.5703125" style="134" customWidth="1"/>
    <col min="4" max="4" width="52.5703125" style="134" customWidth="1"/>
    <col min="5" max="5" width="16.5703125" style="134" customWidth="1"/>
    <col min="6" max="6" width="14.7109375" style="134" customWidth="1"/>
    <col min="7" max="7" width="18.28515625" style="134" customWidth="1"/>
    <col min="8" max="8" width="14.5703125" style="134" customWidth="1"/>
    <col min="9" max="9" width="13.28515625" style="134" customWidth="1"/>
    <col min="10" max="10" width="18.28515625" style="134" customWidth="1"/>
    <col min="11" max="11" width="16.5703125" style="134" customWidth="1"/>
    <col min="12" max="12" width="6.28515625" style="134" customWidth="1"/>
    <col min="13" max="16384" width="8.7109375" style="134"/>
  </cols>
  <sheetData>
    <row r="2" spans="2:11" ht="8.65" customHeight="1" x14ac:dyDescent="0.25">
      <c r="B2" s="135"/>
      <c r="C2" s="135"/>
      <c r="D2" s="135"/>
      <c r="E2" s="135"/>
      <c r="F2" s="135"/>
      <c r="G2" s="135"/>
      <c r="H2" s="135"/>
      <c r="I2" s="135"/>
      <c r="J2" s="135"/>
      <c r="K2" s="135"/>
    </row>
    <row r="3" spans="2:11" ht="8.65" customHeight="1" x14ac:dyDescent="0.25">
      <c r="B3" s="135"/>
      <c r="C3" s="135"/>
      <c r="D3" s="135"/>
      <c r="E3" s="135"/>
      <c r="F3" s="135"/>
      <c r="G3" s="135"/>
      <c r="H3" s="135"/>
      <c r="I3" s="135"/>
      <c r="J3" s="135"/>
      <c r="K3" s="135"/>
    </row>
    <row r="4" spans="2:11" ht="116.65" customHeight="1" x14ac:dyDescent="0.25">
      <c r="B4" s="135"/>
      <c r="C4" s="249" t="s">
        <v>249</v>
      </c>
      <c r="D4" s="250"/>
      <c r="E4" s="250"/>
      <c r="F4" s="250"/>
      <c r="G4" s="250"/>
      <c r="H4" s="250"/>
      <c r="I4" s="250"/>
      <c r="J4" s="250"/>
      <c r="K4" s="250"/>
    </row>
    <row r="5" spans="2:11" ht="21" x14ac:dyDescent="0.35">
      <c r="B5" s="135"/>
      <c r="C5" s="251" t="s">
        <v>29</v>
      </c>
      <c r="D5" s="251"/>
      <c r="E5" s="251"/>
      <c r="F5" s="251"/>
      <c r="G5" s="251"/>
      <c r="H5" s="251"/>
      <c r="I5" s="251"/>
      <c r="J5" s="251"/>
      <c r="K5" s="251"/>
    </row>
    <row r="6" spans="2:11" ht="18.75" x14ac:dyDescent="0.3">
      <c r="B6" s="135"/>
      <c r="C6" s="252" t="s">
        <v>30</v>
      </c>
      <c r="D6" s="252"/>
      <c r="E6" s="252"/>
      <c r="F6" s="252"/>
      <c r="G6" s="252"/>
      <c r="H6" s="252"/>
      <c r="I6" s="252"/>
      <c r="J6" s="252"/>
      <c r="K6" s="252"/>
    </row>
    <row r="7" spans="2:11" ht="15.75" thickBot="1" x14ac:dyDescent="0.3">
      <c r="B7" s="135"/>
      <c r="C7" s="135"/>
      <c r="D7" s="135"/>
      <c r="E7" s="135"/>
      <c r="F7" s="135"/>
      <c r="G7" s="135"/>
      <c r="H7" s="135"/>
      <c r="I7" s="135"/>
      <c r="J7" s="135"/>
      <c r="K7" s="135"/>
    </row>
    <row r="8" spans="2:11" ht="24" customHeight="1" x14ac:dyDescent="0.25">
      <c r="B8" s="135"/>
      <c r="C8" s="306" t="s">
        <v>31</v>
      </c>
      <c r="D8" s="307" t="s">
        <v>32</v>
      </c>
      <c r="E8" s="308" t="s">
        <v>33</v>
      </c>
      <c r="F8" s="308"/>
      <c r="G8" s="309" t="s">
        <v>34</v>
      </c>
      <c r="H8" s="308" t="s">
        <v>35</v>
      </c>
      <c r="I8" s="308"/>
      <c r="J8" s="309" t="s">
        <v>36</v>
      </c>
      <c r="K8" s="310" t="s">
        <v>37</v>
      </c>
    </row>
    <row r="9" spans="2:11" ht="36.6" customHeight="1" thickBot="1" x14ac:dyDescent="0.3">
      <c r="B9" s="135"/>
      <c r="C9" s="311"/>
      <c r="D9" s="312"/>
      <c r="E9" s="313" t="s">
        <v>38</v>
      </c>
      <c r="F9" s="313" t="s">
        <v>39</v>
      </c>
      <c r="G9" s="314"/>
      <c r="H9" s="313" t="s">
        <v>38</v>
      </c>
      <c r="I9" s="313" t="s">
        <v>40</v>
      </c>
      <c r="J9" s="314"/>
      <c r="K9" s="315"/>
    </row>
    <row r="10" spans="2:11" ht="24.6" customHeight="1" thickBot="1" x14ac:dyDescent="0.3">
      <c r="B10" s="135"/>
      <c r="C10" s="316" t="s">
        <v>41</v>
      </c>
      <c r="D10" s="317"/>
      <c r="E10" s="317"/>
      <c r="F10" s="317"/>
      <c r="G10" s="317"/>
      <c r="H10" s="317"/>
      <c r="I10" s="317"/>
      <c r="J10" s="317"/>
      <c r="K10" s="318"/>
    </row>
    <row r="11" spans="2:11" ht="24.6" customHeight="1" x14ac:dyDescent="0.25">
      <c r="B11" s="135"/>
      <c r="C11" s="256" t="s">
        <v>42</v>
      </c>
      <c r="D11" s="257"/>
      <c r="E11" s="257"/>
      <c r="F11" s="257"/>
      <c r="G11" s="257"/>
      <c r="H11" s="257"/>
      <c r="I11" s="257"/>
      <c r="J11" s="257"/>
      <c r="K11" s="258"/>
    </row>
    <row r="12" spans="2:11" ht="19.149999999999999" customHeight="1" x14ac:dyDescent="0.25">
      <c r="B12" s="135"/>
      <c r="C12" s="136" t="s">
        <v>43</v>
      </c>
      <c r="D12" s="137" t="s">
        <v>44</v>
      </c>
      <c r="E12" s="138">
        <f>'3-Buget comp 1'!F20+'4-Buget comp 2'!F20+'5-Buget comp 3'!F20+'6-Buget comp 4'!F20+'7-Buget comp 5'!F12+'8-Buget comp 6'!F12+'9-Buget comp 7'!F12+'10-Buget comp 8'!F12+'11-Buget comp 9'!F12+'12-Buget comp 10'!F12</f>
        <v>0</v>
      </c>
      <c r="F12" s="138">
        <f>'3-Buget comp 1'!G20+'4-Buget comp 2'!G20+'5-Buget comp 3'!G20+'6-Buget comp 4'!G20+'7-Buget comp 5'!G12+'8-Buget comp 6'!G12+'9-Buget comp 7'!G12+'10-Buget comp 8'!G12+'11-Buget comp 9'!G12+'12-Buget comp 10'!G12</f>
        <v>0</v>
      </c>
      <c r="G12" s="138">
        <f t="shared" ref="G12:G14" si="0">E12+F12</f>
        <v>0</v>
      </c>
      <c r="H12" s="138">
        <f>'3-Buget comp 1'!I20+'4-Buget comp 2'!I20+'5-Buget comp 3'!I20+'6-Buget comp 4'!I20+'7-Buget comp 5'!I12+'8-Buget comp 6'!I12+'9-Buget comp 7'!I12+'10-Buget comp 8'!I12+'11-Buget comp 9'!I12+'12-Buget comp 10'!I12</f>
        <v>0</v>
      </c>
      <c r="I12" s="138">
        <f>'3-Buget comp 1'!J20+'4-Buget comp 2'!J20+'5-Buget comp 3'!J20+'6-Buget comp 4'!J20+'7-Buget comp 5'!J12+'8-Buget comp 6'!J12+'9-Buget comp 7'!J12+'10-Buget comp 8'!J12+'11-Buget comp 9'!J12+'12-Buget comp 10'!J12</f>
        <v>0</v>
      </c>
      <c r="J12" s="138">
        <f t="shared" ref="J12:J13" si="1">H12+I12</f>
        <v>0</v>
      </c>
      <c r="K12" s="139">
        <f t="shared" ref="K12:K13" si="2">G12+J12</f>
        <v>0</v>
      </c>
    </row>
    <row r="13" spans="2:11" ht="31.15" customHeight="1" x14ac:dyDescent="0.25">
      <c r="B13" s="135"/>
      <c r="C13" s="136" t="s">
        <v>45</v>
      </c>
      <c r="D13" s="137" t="s">
        <v>46</v>
      </c>
      <c r="E13" s="138">
        <f>'3-Buget comp 1'!F21+'4-Buget comp 2'!F21+'5-Buget comp 3'!F21+'6-Buget comp 4'!F21+'7-Buget comp 5'!F13+'8-Buget comp 6'!F13+'9-Buget comp 7'!F13+'10-Buget comp 8'!F13+'11-Buget comp 9'!F13+'12-Buget comp 10'!F13</f>
        <v>0</v>
      </c>
      <c r="F13" s="138">
        <f>'3-Buget comp 1'!G21+'4-Buget comp 2'!G21+'5-Buget comp 3'!G21+'6-Buget comp 4'!G21+'7-Buget comp 5'!G13+'8-Buget comp 6'!G13+'9-Buget comp 7'!G13+'10-Buget comp 8'!G13+'11-Buget comp 9'!G13+'12-Buget comp 10'!G13</f>
        <v>0</v>
      </c>
      <c r="G13" s="138">
        <f t="shared" si="0"/>
        <v>0</v>
      </c>
      <c r="H13" s="138">
        <f>'3-Buget comp 1'!I21+'4-Buget comp 2'!I21+'5-Buget comp 3'!I21+'6-Buget comp 4'!I21+'7-Buget comp 5'!I13+'8-Buget comp 6'!I13+'9-Buget comp 7'!I13+'10-Buget comp 8'!I13+'11-Buget comp 9'!I13+'12-Buget comp 10'!I13</f>
        <v>0</v>
      </c>
      <c r="I13" s="138">
        <f>'3-Buget comp 1'!J21+'4-Buget comp 2'!J21+'5-Buget comp 3'!J21+'6-Buget comp 4'!J21+'7-Buget comp 5'!J13+'8-Buget comp 6'!J13+'9-Buget comp 7'!J13+'10-Buget comp 8'!J13+'11-Buget comp 9'!J13+'12-Buget comp 10'!J13</f>
        <v>0</v>
      </c>
      <c r="J13" s="138">
        <f t="shared" si="1"/>
        <v>0</v>
      </c>
      <c r="K13" s="139">
        <f t="shared" si="2"/>
        <v>0</v>
      </c>
    </row>
    <row r="14" spans="2:11" ht="29.65" customHeight="1" x14ac:dyDescent="0.25">
      <c r="B14" s="135"/>
      <c r="C14" s="136" t="s">
        <v>47</v>
      </c>
      <c r="D14" s="141" t="s">
        <v>48</v>
      </c>
      <c r="E14" s="138">
        <f>'3-Buget comp 1'!F22+'4-Buget comp 2'!F22+'5-Buget comp 3'!F22+'6-Buget comp 4'!F22+'7-Buget comp 5'!F14+'8-Buget comp 6'!F14+'9-Buget comp 7'!F14+'10-Buget comp 8'!F14+'11-Buget comp 9'!F14+'12-Buget comp 10'!F14</f>
        <v>0</v>
      </c>
      <c r="F14" s="138">
        <f>'3-Buget comp 1'!G22+'4-Buget comp 2'!G22+'5-Buget comp 3'!G22+'6-Buget comp 4'!G22+'7-Buget comp 5'!G14+'8-Buget comp 6'!G14+'9-Buget comp 7'!G14+'10-Buget comp 8'!G14+'11-Buget comp 9'!G14+'12-Buget comp 10'!G14</f>
        <v>0</v>
      </c>
      <c r="G14" s="138">
        <f t="shared" si="0"/>
        <v>0</v>
      </c>
      <c r="H14" s="138">
        <f>'3-Buget comp 1'!I22+'4-Buget comp 2'!I22+'5-Buget comp 3'!I22+'6-Buget comp 4'!I22+'7-Buget comp 5'!I14+'8-Buget comp 6'!I14+'9-Buget comp 7'!I14+'10-Buget comp 8'!I14+'11-Buget comp 9'!I14+'12-Buget comp 10'!I14</f>
        <v>0</v>
      </c>
      <c r="I14" s="138">
        <f>'3-Buget comp 1'!J22+'4-Buget comp 2'!J22+'5-Buget comp 3'!J22+'6-Buget comp 4'!J22+'7-Buget comp 5'!J14+'8-Buget comp 6'!J14+'9-Buget comp 7'!J14+'10-Buget comp 8'!J14+'11-Buget comp 9'!J14+'12-Buget comp 10'!J14</f>
        <v>0</v>
      </c>
      <c r="J14" s="138">
        <f t="shared" ref="J14" si="3">H14+I14</f>
        <v>0</v>
      </c>
      <c r="K14" s="139">
        <f t="shared" ref="K14" si="4">G14+J14</f>
        <v>0</v>
      </c>
    </row>
    <row r="15" spans="2:11" ht="18.600000000000001" customHeight="1" x14ac:dyDescent="0.25">
      <c r="B15" s="135"/>
      <c r="C15" s="142"/>
      <c r="D15" s="143" t="s">
        <v>49</v>
      </c>
      <c r="E15" s="144">
        <f>SUM(E12:E14)</f>
        <v>0</v>
      </c>
      <c r="F15" s="144">
        <f t="shared" ref="F15:K15" si="5">SUM(F12:F14)</f>
        <v>0</v>
      </c>
      <c r="G15" s="144">
        <f t="shared" si="5"/>
        <v>0</v>
      </c>
      <c r="H15" s="144">
        <f t="shared" si="5"/>
        <v>0</v>
      </c>
      <c r="I15" s="144">
        <f t="shared" si="5"/>
        <v>0</v>
      </c>
      <c r="J15" s="144">
        <f t="shared" si="5"/>
        <v>0</v>
      </c>
      <c r="K15" s="145">
        <f t="shared" si="5"/>
        <v>0</v>
      </c>
    </row>
    <row r="16" spans="2:11" ht="19.899999999999999" customHeight="1" x14ac:dyDescent="0.25">
      <c r="B16" s="135"/>
      <c r="C16" s="256" t="s">
        <v>50</v>
      </c>
      <c r="D16" s="257"/>
      <c r="E16" s="257"/>
      <c r="F16" s="257"/>
      <c r="G16" s="257"/>
      <c r="H16" s="257"/>
      <c r="I16" s="257"/>
      <c r="J16" s="257"/>
      <c r="K16" s="258"/>
    </row>
    <row r="17" spans="2:11" ht="19.149999999999999" customHeight="1" x14ac:dyDescent="0.25">
      <c r="B17" s="135"/>
      <c r="C17" s="146" t="s">
        <v>51</v>
      </c>
      <c r="D17" s="147" t="s">
        <v>52</v>
      </c>
      <c r="E17" s="138">
        <f>'3-Buget comp 1'!F25+'4-Buget comp 2'!F25+'5-Buget comp 3'!F25+'6-Buget comp 4'!F25+'7-Buget comp 5'!F17+'8-Buget comp 6'!F17+'9-Buget comp 7'!F17+'10-Buget comp 8'!F17+'11-Buget comp 9'!F17+'12-Buget comp 10'!F17</f>
        <v>0</v>
      </c>
      <c r="F17" s="138">
        <f>'3-Buget comp 1'!G25+'4-Buget comp 2'!G25+'5-Buget comp 3'!G25+'6-Buget comp 4'!G25+'7-Buget comp 5'!G17+'8-Buget comp 6'!G17+'9-Buget comp 7'!G17+'10-Buget comp 8'!G17+'11-Buget comp 9'!G17+'12-Buget comp 10'!G17</f>
        <v>0</v>
      </c>
      <c r="G17" s="138">
        <f>E17+F17</f>
        <v>0</v>
      </c>
      <c r="H17" s="138">
        <f>'3-Buget comp 1'!I25+'4-Buget comp 2'!I25+'5-Buget comp 3'!I25+'6-Buget comp 4'!I25+'7-Buget comp 5'!I17+'8-Buget comp 6'!I17+'9-Buget comp 7'!I17+'10-Buget comp 8'!I17+'11-Buget comp 9'!I17+'12-Buget comp 10'!I17</f>
        <v>0</v>
      </c>
      <c r="I17" s="138">
        <f>'3-Buget comp 1'!J25+'4-Buget comp 2'!J25+'5-Buget comp 3'!J25+'6-Buget comp 4'!J25+'7-Buget comp 5'!J17+'8-Buget comp 6'!J17+'9-Buget comp 7'!J17+'10-Buget comp 8'!J17+'11-Buget comp 9'!J17+'12-Buget comp 10'!J17</f>
        <v>0</v>
      </c>
      <c r="J17" s="138">
        <f>H17+I17</f>
        <v>0</v>
      </c>
      <c r="K17" s="139">
        <f>G17+J17</f>
        <v>0</v>
      </c>
    </row>
    <row r="18" spans="2:11" ht="19.899999999999999" customHeight="1" x14ac:dyDescent="0.25">
      <c r="B18" s="135"/>
      <c r="C18" s="146"/>
      <c r="D18" s="143" t="s">
        <v>53</v>
      </c>
      <c r="E18" s="144">
        <f>SUM(E17:E17)</f>
        <v>0</v>
      </c>
      <c r="F18" s="144">
        <f>SUM(F17:F17)</f>
        <v>0</v>
      </c>
      <c r="G18" s="144">
        <f>E18+F18</f>
        <v>0</v>
      </c>
      <c r="H18" s="144">
        <f>SUM(H17:H17)</f>
        <v>0</v>
      </c>
      <c r="I18" s="144">
        <f>SUM(I17:I17)</f>
        <v>0</v>
      </c>
      <c r="J18" s="144">
        <f>H18+I18</f>
        <v>0</v>
      </c>
      <c r="K18" s="145">
        <f>G18+J18</f>
        <v>0</v>
      </c>
    </row>
    <row r="19" spans="2:11" ht="19.899999999999999" customHeight="1" x14ac:dyDescent="0.25">
      <c r="B19" s="135"/>
      <c r="C19" s="256" t="s">
        <v>54</v>
      </c>
      <c r="D19" s="257"/>
      <c r="E19" s="257"/>
      <c r="F19" s="257"/>
      <c r="G19" s="257"/>
      <c r="H19" s="257"/>
      <c r="I19" s="257"/>
      <c r="J19" s="257"/>
      <c r="K19" s="258"/>
    </row>
    <row r="20" spans="2:11" ht="19.899999999999999" customHeight="1" x14ac:dyDescent="0.25">
      <c r="B20" s="135"/>
      <c r="C20" s="148" t="s">
        <v>55</v>
      </c>
      <c r="D20" s="149" t="s">
        <v>56</v>
      </c>
      <c r="E20" s="138">
        <f>'3-Buget comp 1'!F28+'4-Buget comp 2'!F28+'5-Buget comp 3'!F28+'6-Buget comp 4'!F28+'7-Buget comp 5'!F20+'8-Buget comp 6'!F20+'9-Buget comp 7'!F20+'10-Buget comp 8'!F20+'11-Buget comp 9'!F20+'12-Buget comp 10'!F20</f>
        <v>0</v>
      </c>
      <c r="F20" s="138">
        <f>'3-Buget comp 1'!G28+'4-Buget comp 2'!G28+'5-Buget comp 3'!G28+'6-Buget comp 4'!G28+'7-Buget comp 5'!G20+'8-Buget comp 6'!G20+'9-Buget comp 7'!G20+'10-Buget comp 8'!G20+'11-Buget comp 9'!G20+'12-Buget comp 10'!G20</f>
        <v>0</v>
      </c>
      <c r="G20" s="138">
        <f t="shared" ref="G20:G27" si="6">E20+F20</f>
        <v>0</v>
      </c>
      <c r="H20" s="138">
        <f>'3-Buget comp 1'!I28+'4-Buget comp 2'!I28+'5-Buget comp 3'!I28+'6-Buget comp 4'!I28+'7-Buget comp 5'!I20+'8-Buget comp 6'!I20+'9-Buget comp 7'!I20+'10-Buget comp 8'!I20+'11-Buget comp 9'!I20+'12-Buget comp 10'!I20</f>
        <v>0</v>
      </c>
      <c r="I20" s="138">
        <f>'3-Buget comp 1'!J28+'4-Buget comp 2'!J28+'5-Buget comp 3'!J28+'6-Buget comp 4'!J28+'7-Buget comp 5'!J20+'8-Buget comp 6'!J20+'9-Buget comp 7'!J20+'10-Buget comp 8'!J20+'11-Buget comp 9'!J20+'12-Buget comp 10'!J20</f>
        <v>0</v>
      </c>
      <c r="J20" s="138">
        <f t="shared" ref="J20" si="7">H20+I20</f>
        <v>0</v>
      </c>
      <c r="K20" s="139">
        <f t="shared" ref="K20" si="8">G20+J20</f>
        <v>0</v>
      </c>
    </row>
    <row r="21" spans="2:11" ht="19.899999999999999" customHeight="1" x14ac:dyDescent="0.25">
      <c r="B21" s="135"/>
      <c r="C21" s="148" t="s">
        <v>57</v>
      </c>
      <c r="D21" s="149" t="s">
        <v>58</v>
      </c>
      <c r="E21" s="138">
        <f>'3-Buget comp 1'!F29+'4-Buget comp 2'!F29+'5-Buget comp 3'!F29+'6-Buget comp 4'!F29+'7-Buget comp 5'!F21+'8-Buget comp 6'!F21+'9-Buget comp 7'!F21+'10-Buget comp 8'!F21+'11-Buget comp 9'!F21+'12-Buget comp 10'!F21</f>
        <v>0</v>
      </c>
      <c r="F21" s="138">
        <f>'3-Buget comp 1'!G29+'4-Buget comp 2'!G29+'5-Buget comp 3'!G29+'6-Buget comp 4'!G29+'7-Buget comp 5'!G21+'8-Buget comp 6'!G21+'9-Buget comp 7'!G21+'10-Buget comp 8'!G21+'11-Buget comp 9'!G21+'12-Buget comp 10'!G21</f>
        <v>0</v>
      </c>
      <c r="G21" s="138">
        <f t="shared" si="6"/>
        <v>0</v>
      </c>
      <c r="H21" s="138">
        <f>'3-Buget comp 1'!I29+'4-Buget comp 2'!I29+'5-Buget comp 3'!I29+'6-Buget comp 4'!I29+'7-Buget comp 5'!I21+'8-Buget comp 6'!I21+'9-Buget comp 7'!I21+'10-Buget comp 8'!I21+'11-Buget comp 9'!I21+'12-Buget comp 10'!I21</f>
        <v>0</v>
      </c>
      <c r="I21" s="138">
        <f>'3-Buget comp 1'!J29+'4-Buget comp 2'!J29+'5-Buget comp 3'!J29+'6-Buget comp 4'!J29+'7-Buget comp 5'!J21+'8-Buget comp 6'!J21+'9-Buget comp 7'!J21+'10-Buget comp 8'!J21+'11-Buget comp 9'!J21+'12-Buget comp 10'!J21</f>
        <v>0</v>
      </c>
      <c r="J21" s="138">
        <f t="shared" ref="J21:J27" si="9">H21+I21</f>
        <v>0</v>
      </c>
      <c r="K21" s="139">
        <f t="shared" ref="K21:K27" si="10">G21+J21</f>
        <v>0</v>
      </c>
    </row>
    <row r="22" spans="2:11" ht="27" customHeight="1" x14ac:dyDescent="0.25">
      <c r="B22" s="135"/>
      <c r="C22" s="148" t="s">
        <v>59</v>
      </c>
      <c r="D22" s="149" t="s">
        <v>60</v>
      </c>
      <c r="E22" s="138">
        <f>'3-Buget comp 1'!F30+'4-Buget comp 2'!F30+'5-Buget comp 3'!F30+'6-Buget comp 4'!F30+'7-Buget comp 5'!F22+'8-Buget comp 6'!F22+'9-Buget comp 7'!F22+'10-Buget comp 8'!F22+'11-Buget comp 9'!F22+'12-Buget comp 10'!F22</f>
        <v>0</v>
      </c>
      <c r="F22" s="138">
        <f>'3-Buget comp 1'!G30+'4-Buget comp 2'!G30+'5-Buget comp 3'!G30+'6-Buget comp 4'!G30+'7-Buget comp 5'!G22+'8-Buget comp 6'!G22+'9-Buget comp 7'!G22+'10-Buget comp 8'!G22+'11-Buget comp 9'!G22+'12-Buget comp 10'!G22</f>
        <v>0</v>
      </c>
      <c r="G22" s="138">
        <f t="shared" si="6"/>
        <v>0</v>
      </c>
      <c r="H22" s="138">
        <f>'3-Buget comp 1'!I30+'4-Buget comp 2'!I30+'5-Buget comp 3'!I30+'6-Buget comp 4'!I30+'7-Buget comp 5'!I22+'8-Buget comp 6'!I22+'9-Buget comp 7'!I22+'10-Buget comp 8'!I22+'11-Buget comp 9'!I22+'12-Buget comp 10'!I22</f>
        <v>0</v>
      </c>
      <c r="I22" s="138">
        <f>'3-Buget comp 1'!J30+'4-Buget comp 2'!J30+'5-Buget comp 3'!J30+'6-Buget comp 4'!J30+'7-Buget comp 5'!J22+'8-Buget comp 6'!J22+'9-Buget comp 7'!J22+'10-Buget comp 8'!J22+'11-Buget comp 9'!J22+'12-Buget comp 10'!J22</f>
        <v>0</v>
      </c>
      <c r="J22" s="138">
        <f t="shared" si="9"/>
        <v>0</v>
      </c>
      <c r="K22" s="139">
        <f t="shared" si="10"/>
        <v>0</v>
      </c>
    </row>
    <row r="23" spans="2:11" ht="30" customHeight="1" x14ac:dyDescent="0.25">
      <c r="B23" s="135"/>
      <c r="C23" s="148" t="s">
        <v>61</v>
      </c>
      <c r="D23" s="149" t="s">
        <v>62</v>
      </c>
      <c r="E23" s="138">
        <f>'3-Buget comp 1'!F31+'4-Buget comp 2'!F31+'5-Buget comp 3'!F31+'6-Buget comp 4'!F31+'7-Buget comp 5'!F23+'8-Buget comp 6'!F23+'9-Buget comp 7'!F23+'10-Buget comp 8'!F23+'11-Buget comp 9'!F23+'12-Buget comp 10'!F23</f>
        <v>0</v>
      </c>
      <c r="F23" s="138">
        <f>'3-Buget comp 1'!G31+'4-Buget comp 2'!G31+'5-Buget comp 3'!G31+'6-Buget comp 4'!G31+'7-Buget comp 5'!G23+'8-Buget comp 6'!G23+'9-Buget comp 7'!G23+'10-Buget comp 8'!G23+'11-Buget comp 9'!G23+'12-Buget comp 10'!G23</f>
        <v>0</v>
      </c>
      <c r="G23" s="138">
        <f t="shared" si="6"/>
        <v>0</v>
      </c>
      <c r="H23" s="138">
        <f>'3-Buget comp 1'!I31+'4-Buget comp 2'!I31+'5-Buget comp 3'!I31+'6-Buget comp 4'!I31+'7-Buget comp 5'!I23+'8-Buget comp 6'!I23+'9-Buget comp 7'!I23+'10-Buget comp 8'!I23+'11-Buget comp 9'!I23+'12-Buget comp 10'!I23</f>
        <v>0</v>
      </c>
      <c r="I23" s="138">
        <f>'3-Buget comp 1'!J31+'4-Buget comp 2'!J31+'5-Buget comp 3'!J31+'6-Buget comp 4'!J31+'7-Buget comp 5'!J23+'8-Buget comp 6'!J23+'9-Buget comp 7'!J23+'10-Buget comp 8'!J23+'11-Buget comp 9'!J23+'12-Buget comp 10'!J23</f>
        <v>0</v>
      </c>
      <c r="J23" s="138">
        <f t="shared" si="9"/>
        <v>0</v>
      </c>
      <c r="K23" s="139">
        <f t="shared" si="10"/>
        <v>0</v>
      </c>
    </row>
    <row r="24" spans="2:11" ht="19.899999999999999" customHeight="1" x14ac:dyDescent="0.25">
      <c r="B24" s="135"/>
      <c r="C24" s="148" t="s">
        <v>63</v>
      </c>
      <c r="D24" s="149" t="s">
        <v>64</v>
      </c>
      <c r="E24" s="138">
        <f>'3-Buget comp 1'!F32+'4-Buget comp 2'!F32+'5-Buget comp 3'!F32+'6-Buget comp 4'!F32+'7-Buget comp 5'!F24+'8-Buget comp 6'!F24+'9-Buget comp 7'!F24+'10-Buget comp 8'!F24+'11-Buget comp 9'!F24+'12-Buget comp 10'!F24</f>
        <v>0</v>
      </c>
      <c r="F24" s="138">
        <f>'3-Buget comp 1'!G32+'4-Buget comp 2'!G32+'5-Buget comp 3'!G32+'6-Buget comp 4'!G32+'7-Buget comp 5'!G24+'8-Buget comp 6'!G24+'9-Buget comp 7'!G24+'10-Buget comp 8'!G24+'11-Buget comp 9'!G24+'12-Buget comp 10'!G24</f>
        <v>0</v>
      </c>
      <c r="G24" s="138">
        <f t="shared" si="6"/>
        <v>0</v>
      </c>
      <c r="H24" s="138">
        <f>'3-Buget comp 1'!I32+'4-Buget comp 2'!I32+'5-Buget comp 3'!I32+'6-Buget comp 4'!I32+'7-Buget comp 5'!I24+'8-Buget comp 6'!I24+'9-Buget comp 7'!I24+'10-Buget comp 8'!I24+'11-Buget comp 9'!I24+'12-Buget comp 10'!I24</f>
        <v>0</v>
      </c>
      <c r="I24" s="138">
        <f>'3-Buget comp 1'!J32+'4-Buget comp 2'!J32+'5-Buget comp 3'!J32+'6-Buget comp 4'!J32+'7-Buget comp 5'!J24+'8-Buget comp 6'!J24+'9-Buget comp 7'!J24+'10-Buget comp 8'!J24+'11-Buget comp 9'!J24+'12-Buget comp 10'!J24</f>
        <v>0</v>
      </c>
      <c r="J24" s="138">
        <f t="shared" si="9"/>
        <v>0</v>
      </c>
      <c r="K24" s="139">
        <f t="shared" si="10"/>
        <v>0</v>
      </c>
    </row>
    <row r="25" spans="2:11" ht="19.899999999999999" customHeight="1" x14ac:dyDescent="0.25">
      <c r="B25" s="135"/>
      <c r="C25" s="148" t="s">
        <v>65</v>
      </c>
      <c r="D25" s="149" t="s">
        <v>66</v>
      </c>
      <c r="E25" s="138">
        <f>'3-Buget comp 1'!F33+'4-Buget comp 2'!F33+'5-Buget comp 3'!F33+'6-Buget comp 4'!F33+'7-Buget comp 5'!F25+'8-Buget comp 6'!F25+'9-Buget comp 7'!F25+'10-Buget comp 8'!F25+'11-Buget comp 9'!F25+'12-Buget comp 10'!F25</f>
        <v>0</v>
      </c>
      <c r="F25" s="138">
        <f>'3-Buget comp 1'!G33+'4-Buget comp 2'!G33+'5-Buget comp 3'!G33+'6-Buget comp 4'!G33+'7-Buget comp 5'!G25+'8-Buget comp 6'!G25+'9-Buget comp 7'!G25+'10-Buget comp 8'!G25+'11-Buget comp 9'!G25+'12-Buget comp 10'!G25</f>
        <v>0</v>
      </c>
      <c r="G25" s="138">
        <f t="shared" si="6"/>
        <v>0</v>
      </c>
      <c r="H25" s="138">
        <f>'3-Buget comp 1'!I33+'4-Buget comp 2'!I33+'5-Buget comp 3'!I33+'6-Buget comp 4'!I33+'7-Buget comp 5'!I25+'8-Buget comp 6'!I25+'9-Buget comp 7'!I25+'10-Buget comp 8'!I25+'11-Buget comp 9'!I25+'12-Buget comp 10'!I25</f>
        <v>0</v>
      </c>
      <c r="I25" s="138">
        <f>'3-Buget comp 1'!J33+'4-Buget comp 2'!J33+'5-Buget comp 3'!J33+'6-Buget comp 4'!J33+'7-Buget comp 5'!J25+'8-Buget comp 6'!J25+'9-Buget comp 7'!J25+'10-Buget comp 8'!J25+'11-Buget comp 9'!J25+'12-Buget comp 10'!J25</f>
        <v>0</v>
      </c>
      <c r="J25" s="138">
        <f t="shared" si="9"/>
        <v>0</v>
      </c>
      <c r="K25" s="139">
        <f t="shared" si="10"/>
        <v>0</v>
      </c>
    </row>
    <row r="26" spans="2:11" ht="19.899999999999999" customHeight="1" x14ac:dyDescent="0.25">
      <c r="B26" s="135"/>
      <c r="C26" s="150" t="s">
        <v>67</v>
      </c>
      <c r="D26" s="151" t="s">
        <v>68</v>
      </c>
      <c r="E26" s="213">
        <f>'3-Buget comp 1'!F34+'4-Buget comp 2'!F34+'5-Buget comp 3'!F34+'6-Buget comp 4'!F34+'7-Buget comp 5'!F26+'8-Buget comp 6'!F26+'9-Buget comp 7'!F26+'10-Buget comp 8'!F26+'11-Buget comp 9'!F26+'12-Buget comp 10'!F26</f>
        <v>0</v>
      </c>
      <c r="F26" s="213">
        <f>'3-Buget comp 1'!G34+'4-Buget comp 2'!G34+'5-Buget comp 3'!G34+'6-Buget comp 4'!G34+'7-Buget comp 5'!G26+'8-Buget comp 6'!G26+'9-Buget comp 7'!G26+'10-Buget comp 8'!G26+'11-Buget comp 9'!G26+'12-Buget comp 10'!G26</f>
        <v>0</v>
      </c>
      <c r="G26" s="213">
        <f t="shared" si="6"/>
        <v>0</v>
      </c>
      <c r="H26" s="213">
        <f>'3-Buget comp 1'!I34+'4-Buget comp 2'!I34+'5-Buget comp 3'!I34+'6-Buget comp 4'!I34+'7-Buget comp 5'!I26+'8-Buget comp 6'!I26+'9-Buget comp 7'!I26+'10-Buget comp 8'!I26+'11-Buget comp 9'!I26+'12-Buget comp 10'!I26</f>
        <v>0</v>
      </c>
      <c r="I26" s="213">
        <f>'3-Buget comp 1'!J34+'4-Buget comp 2'!J34+'5-Buget comp 3'!J34+'6-Buget comp 4'!J34+'7-Buget comp 5'!J26+'8-Buget comp 6'!J26+'9-Buget comp 7'!J26+'10-Buget comp 8'!J26+'11-Buget comp 9'!J26+'12-Buget comp 10'!J26</f>
        <v>0</v>
      </c>
      <c r="J26" s="213">
        <f t="shared" si="9"/>
        <v>0</v>
      </c>
      <c r="K26" s="214">
        <f t="shared" si="10"/>
        <v>0</v>
      </c>
    </row>
    <row r="27" spans="2:11" ht="27.75" customHeight="1" x14ac:dyDescent="0.25">
      <c r="B27" s="135"/>
      <c r="C27" s="150" t="s">
        <v>69</v>
      </c>
      <c r="D27" s="151" t="s">
        <v>70</v>
      </c>
      <c r="E27" s="213">
        <f>'3-Buget comp 1'!F35+'4-Buget comp 2'!F35+'5-Buget comp 3'!F35+'6-Buget comp 4'!F35+'7-Buget comp 5'!F27+'8-Buget comp 6'!F27+'9-Buget comp 7'!F27+'10-Buget comp 8'!F27+'11-Buget comp 9'!F27+'12-Buget comp 10'!F27</f>
        <v>0</v>
      </c>
      <c r="F27" s="213">
        <f>'3-Buget comp 1'!G35+'4-Buget comp 2'!G35+'5-Buget comp 3'!G35+'6-Buget comp 4'!G35+'7-Buget comp 5'!G27+'8-Buget comp 6'!G27+'9-Buget comp 7'!G27+'10-Buget comp 8'!G27+'11-Buget comp 9'!G27+'12-Buget comp 10'!G27</f>
        <v>0</v>
      </c>
      <c r="G27" s="213">
        <f t="shared" si="6"/>
        <v>0</v>
      </c>
      <c r="H27" s="213">
        <f>'3-Buget comp 1'!I35+'4-Buget comp 2'!I35+'5-Buget comp 3'!I35+'6-Buget comp 4'!I35+'7-Buget comp 5'!I27+'8-Buget comp 6'!I27+'9-Buget comp 7'!I27+'10-Buget comp 8'!I27+'11-Buget comp 9'!I27+'12-Buget comp 10'!I27</f>
        <v>0</v>
      </c>
      <c r="I27" s="213">
        <f>'3-Buget comp 1'!J35+'4-Buget comp 2'!J35+'5-Buget comp 3'!J35+'6-Buget comp 4'!J35+'7-Buget comp 5'!J27+'8-Buget comp 6'!J27+'9-Buget comp 7'!J27+'10-Buget comp 8'!J27+'11-Buget comp 9'!J27+'12-Buget comp 10'!J27</f>
        <v>0</v>
      </c>
      <c r="J27" s="213">
        <f t="shared" si="9"/>
        <v>0</v>
      </c>
      <c r="K27" s="214">
        <f t="shared" si="10"/>
        <v>0</v>
      </c>
    </row>
    <row r="28" spans="2:11" ht="19.899999999999999" customHeight="1" x14ac:dyDescent="0.25">
      <c r="B28" s="135"/>
      <c r="C28" s="152"/>
      <c r="D28" s="153" t="s">
        <v>71</v>
      </c>
      <c r="E28" s="215">
        <f>SUM(E26:E27)</f>
        <v>0</v>
      </c>
      <c r="F28" s="215">
        <f t="shared" ref="F28:K28" si="11">SUM(F26:F27)</f>
        <v>0</v>
      </c>
      <c r="G28" s="215">
        <f t="shared" si="11"/>
        <v>0</v>
      </c>
      <c r="H28" s="215">
        <f t="shared" si="11"/>
        <v>0</v>
      </c>
      <c r="I28" s="215">
        <f t="shared" si="11"/>
        <v>0</v>
      </c>
      <c r="J28" s="215">
        <f t="shared" si="11"/>
        <v>0</v>
      </c>
      <c r="K28" s="216">
        <f t="shared" si="11"/>
        <v>0</v>
      </c>
    </row>
    <row r="29" spans="2:11" ht="19.899999999999999" customHeight="1" x14ac:dyDescent="0.25">
      <c r="B29" s="135"/>
      <c r="C29" s="146"/>
      <c r="D29" s="143" t="s">
        <v>72</v>
      </c>
      <c r="E29" s="144">
        <f>E20+E21+E22+E23+E24+E25+E28</f>
        <v>0</v>
      </c>
      <c r="F29" s="144">
        <f t="shared" ref="F29:K29" si="12">F20+F21+F22+F23+F24+F25+F28</f>
        <v>0</v>
      </c>
      <c r="G29" s="144">
        <f t="shared" si="12"/>
        <v>0</v>
      </c>
      <c r="H29" s="144">
        <f t="shared" si="12"/>
        <v>0</v>
      </c>
      <c r="I29" s="144">
        <f t="shared" si="12"/>
        <v>0</v>
      </c>
      <c r="J29" s="144">
        <f t="shared" si="12"/>
        <v>0</v>
      </c>
      <c r="K29" s="145">
        <f t="shared" si="12"/>
        <v>0</v>
      </c>
    </row>
    <row r="30" spans="2:11" ht="19.899999999999999" customHeight="1" x14ac:dyDescent="0.25">
      <c r="B30" s="135"/>
      <c r="C30" s="256" t="s">
        <v>73</v>
      </c>
      <c r="D30" s="257"/>
      <c r="E30" s="257"/>
      <c r="F30" s="257"/>
      <c r="G30" s="257"/>
      <c r="H30" s="257"/>
      <c r="I30" s="257"/>
      <c r="J30" s="257"/>
      <c r="K30" s="258"/>
    </row>
    <row r="31" spans="2:11" ht="19.899999999999999" customHeight="1" x14ac:dyDescent="0.25">
      <c r="B31" s="135"/>
      <c r="C31" s="146" t="s">
        <v>74</v>
      </c>
      <c r="D31" s="154" t="s">
        <v>75</v>
      </c>
      <c r="E31" s="138">
        <f t="shared" ref="E31:K31" si="13">SUM(E32:E33)</f>
        <v>0</v>
      </c>
      <c r="F31" s="138">
        <f t="shared" si="13"/>
        <v>0</v>
      </c>
      <c r="G31" s="138">
        <f t="shared" si="13"/>
        <v>0</v>
      </c>
      <c r="H31" s="138">
        <f t="shared" si="13"/>
        <v>0</v>
      </c>
      <c r="I31" s="138">
        <f t="shared" si="13"/>
        <v>0</v>
      </c>
      <c r="J31" s="138">
        <f t="shared" si="13"/>
        <v>0</v>
      </c>
      <c r="K31" s="139">
        <f t="shared" si="13"/>
        <v>0</v>
      </c>
    </row>
    <row r="32" spans="2:11" ht="19.899999999999999" customHeight="1" x14ac:dyDescent="0.25">
      <c r="B32" s="135"/>
      <c r="C32" s="155" t="s">
        <v>76</v>
      </c>
      <c r="D32" s="154" t="s">
        <v>77</v>
      </c>
      <c r="E32" s="138">
        <f>'3-Buget comp 1'!F40+'4-Buget comp 2'!F40+'5-Buget comp 3'!F40+'6-Buget comp 4'!F40+'7-Buget comp 5'!F32+'8-Buget comp 6'!F32+'9-Buget comp 7'!F32+'10-Buget comp 8'!F32+'11-Buget comp 9'!F32+'12-Buget comp 10'!F32</f>
        <v>0</v>
      </c>
      <c r="F32" s="138">
        <f>'3-Buget comp 1'!G40+'4-Buget comp 2'!G40+'5-Buget comp 3'!G40+'6-Buget comp 4'!G40+'7-Buget comp 5'!G32+'8-Buget comp 6'!G32+'9-Buget comp 7'!G32+'10-Buget comp 8'!G32+'11-Buget comp 9'!G32+'12-Buget comp 10'!G32</f>
        <v>0</v>
      </c>
      <c r="G32" s="138">
        <f t="shared" ref="G32:G33" si="14">E32+F32</f>
        <v>0</v>
      </c>
      <c r="H32" s="138">
        <f>'3-Buget comp 1'!I40+'4-Buget comp 2'!I40+'5-Buget comp 3'!I40+'6-Buget comp 4'!I40+'7-Buget comp 5'!I32+'8-Buget comp 6'!I32+'9-Buget comp 7'!I32+'10-Buget comp 8'!I32+'11-Buget comp 9'!I32+'12-Buget comp 10'!I32</f>
        <v>0</v>
      </c>
      <c r="I32" s="138">
        <f>'3-Buget comp 1'!J40+'4-Buget comp 2'!J40+'5-Buget comp 3'!J40+'6-Buget comp 4'!J40+'7-Buget comp 5'!J32+'8-Buget comp 6'!J32+'9-Buget comp 7'!J32+'10-Buget comp 8'!J32+'11-Buget comp 9'!J32+'12-Buget comp 10'!J32</f>
        <v>0</v>
      </c>
      <c r="J32" s="138">
        <f t="shared" ref="J32:J33" si="15">H32+I32</f>
        <v>0</v>
      </c>
      <c r="K32" s="139">
        <f t="shared" ref="K32:K33" si="16">G32+J32</f>
        <v>0</v>
      </c>
    </row>
    <row r="33" spans="1:12" ht="19.899999999999999" customHeight="1" x14ac:dyDescent="0.25">
      <c r="B33" s="135"/>
      <c r="C33" s="155" t="s">
        <v>78</v>
      </c>
      <c r="D33" s="154" t="s">
        <v>79</v>
      </c>
      <c r="E33" s="138">
        <f>'3-Buget comp 1'!F41+'4-Buget comp 2'!F41+'5-Buget comp 3'!F41+'6-Buget comp 4'!F41+'7-Buget comp 5'!F33+'8-Buget comp 6'!F33+'9-Buget comp 7'!F33+'10-Buget comp 8'!F33+'11-Buget comp 9'!F33+'12-Buget comp 10'!F33</f>
        <v>0</v>
      </c>
      <c r="F33" s="138">
        <f>'3-Buget comp 1'!G41+'4-Buget comp 2'!G41+'5-Buget comp 3'!G41+'6-Buget comp 4'!G41+'7-Buget comp 5'!G33+'8-Buget comp 6'!G33+'9-Buget comp 7'!G33+'10-Buget comp 8'!G33+'11-Buget comp 9'!G33+'12-Buget comp 10'!G33</f>
        <v>0</v>
      </c>
      <c r="G33" s="138">
        <f t="shared" si="14"/>
        <v>0</v>
      </c>
      <c r="H33" s="138">
        <f>'3-Buget comp 1'!I41+'4-Buget comp 2'!I41+'5-Buget comp 3'!I41+'6-Buget comp 4'!I41+'7-Buget comp 5'!I33+'8-Buget comp 6'!I33+'9-Buget comp 7'!I33+'10-Buget comp 8'!I33+'11-Buget comp 9'!I33+'12-Buget comp 10'!I33</f>
        <v>0</v>
      </c>
      <c r="I33" s="138">
        <f>'3-Buget comp 1'!J41+'4-Buget comp 2'!J41+'5-Buget comp 3'!J41+'6-Buget comp 4'!J41+'7-Buget comp 5'!J33+'8-Buget comp 6'!J33+'9-Buget comp 7'!J33+'10-Buget comp 8'!J33+'11-Buget comp 9'!J33+'12-Buget comp 10'!J33</f>
        <v>0</v>
      </c>
      <c r="J33" s="138">
        <f t="shared" si="15"/>
        <v>0</v>
      </c>
      <c r="K33" s="139">
        <f t="shared" si="16"/>
        <v>0</v>
      </c>
    </row>
    <row r="34" spans="1:12" ht="19.899999999999999" customHeight="1" x14ac:dyDescent="0.25">
      <c r="B34" s="135"/>
      <c r="C34" s="146" t="s">
        <v>80</v>
      </c>
      <c r="D34" s="154" t="s">
        <v>81</v>
      </c>
      <c r="E34" s="138">
        <f>'3-Buget comp 1'!F42+'4-Buget comp 2'!F42+'5-Buget comp 3'!F42+'6-Buget comp 4'!F42+'7-Buget comp 5'!F34+'8-Buget comp 6'!F34+'9-Buget comp 7'!F34+'10-Buget comp 8'!F34+'11-Buget comp 9'!F34+'12-Buget comp 10'!F34</f>
        <v>0</v>
      </c>
      <c r="F34" s="138">
        <f>'3-Buget comp 1'!G42+'4-Buget comp 2'!G42+'5-Buget comp 3'!G42+'6-Buget comp 4'!G42+'7-Buget comp 5'!G34+'8-Buget comp 6'!G34+'9-Buget comp 7'!G34+'10-Buget comp 8'!G34+'11-Buget comp 9'!G34+'12-Buget comp 10'!G34</f>
        <v>0</v>
      </c>
      <c r="G34" s="138">
        <f>E34+F34</f>
        <v>0</v>
      </c>
      <c r="H34" s="138">
        <f>'3-Buget comp 1'!I42+'4-Buget comp 2'!I42+'5-Buget comp 3'!I42+'6-Buget comp 4'!I42+'7-Buget comp 5'!I34+'8-Buget comp 6'!I34+'9-Buget comp 7'!I34+'10-Buget comp 8'!I34+'11-Buget comp 9'!I34+'12-Buget comp 10'!I34</f>
        <v>0</v>
      </c>
      <c r="I34" s="138">
        <f>'3-Buget comp 1'!J42+'4-Buget comp 2'!J42+'5-Buget comp 3'!J42+'6-Buget comp 4'!J42+'7-Buget comp 5'!J34+'8-Buget comp 6'!J34+'9-Buget comp 7'!J34+'10-Buget comp 8'!J34+'11-Buget comp 9'!J34+'12-Buget comp 10'!J34</f>
        <v>0</v>
      </c>
      <c r="J34" s="138">
        <f>H34+I34</f>
        <v>0</v>
      </c>
      <c r="K34" s="139">
        <f>G34+J34</f>
        <v>0</v>
      </c>
    </row>
    <row r="35" spans="1:12" ht="19.899999999999999" customHeight="1" x14ac:dyDescent="0.25">
      <c r="B35" s="135"/>
      <c r="C35" s="146"/>
      <c r="D35" s="143" t="s">
        <v>82</v>
      </c>
      <c r="E35" s="144">
        <f>SUM(E31,E34)</f>
        <v>0</v>
      </c>
      <c r="F35" s="144">
        <f t="shared" ref="F35:K35" si="17">SUM(F31,F34)</f>
        <v>0</v>
      </c>
      <c r="G35" s="144">
        <f t="shared" si="17"/>
        <v>0</v>
      </c>
      <c r="H35" s="144">
        <f t="shared" si="17"/>
        <v>0</v>
      </c>
      <c r="I35" s="144">
        <f t="shared" si="17"/>
        <v>0</v>
      </c>
      <c r="J35" s="144">
        <f t="shared" si="17"/>
        <v>0</v>
      </c>
      <c r="K35" s="145">
        <f t="shared" si="17"/>
        <v>0</v>
      </c>
    </row>
    <row r="36" spans="1:12" ht="19.899999999999999" customHeight="1" x14ac:dyDescent="0.25">
      <c r="B36" s="135"/>
      <c r="C36" s="256" t="s">
        <v>83</v>
      </c>
      <c r="D36" s="257"/>
      <c r="E36" s="257"/>
      <c r="F36" s="257"/>
      <c r="G36" s="257"/>
      <c r="H36" s="257"/>
      <c r="I36" s="257"/>
      <c r="J36" s="257"/>
      <c r="K36" s="258"/>
    </row>
    <row r="37" spans="1:12" ht="19.899999999999999" customHeight="1" x14ac:dyDescent="0.25">
      <c r="B37" s="135"/>
      <c r="C37" s="148" t="s">
        <v>84</v>
      </c>
      <c r="D37" s="149" t="s">
        <v>85</v>
      </c>
      <c r="E37" s="156"/>
      <c r="F37" s="156"/>
      <c r="G37" s="156"/>
      <c r="H37" s="138">
        <f>'3-Buget comp 1'!I45+'4-Buget comp 2'!I45+'5-Buget comp 3'!I45+'6-Buget comp 4'!I45+'7-Buget comp 5'!I37+'8-Buget comp 6'!I37+'9-Buget comp 7'!I37+'10-Buget comp 8'!I37+'11-Buget comp 9'!I37+'12-Buget comp 10'!I37</f>
        <v>0</v>
      </c>
      <c r="I37" s="138">
        <f>'3-Buget comp 1'!J45+'4-Buget comp 2'!J45+'5-Buget comp 3'!J45+'6-Buget comp 4'!J45+'7-Buget comp 5'!J37+'8-Buget comp 6'!J37+'9-Buget comp 7'!J37+'10-Buget comp 8'!J37+'11-Buget comp 9'!J37+'12-Buget comp 10'!J37</f>
        <v>0</v>
      </c>
      <c r="J37" s="157">
        <f>H37+I37</f>
        <v>0</v>
      </c>
      <c r="K37" s="158">
        <f>G37+J37</f>
        <v>0</v>
      </c>
    </row>
    <row r="38" spans="1:12" ht="19.899999999999999" customHeight="1" x14ac:dyDescent="0.25">
      <c r="B38" s="135"/>
      <c r="C38" s="148" t="s">
        <v>86</v>
      </c>
      <c r="D38" s="149" t="s">
        <v>87</v>
      </c>
      <c r="E38" s="156"/>
      <c r="F38" s="156"/>
      <c r="G38" s="156"/>
      <c r="H38" s="138">
        <f>'3-Buget comp 1'!I46+'4-Buget comp 2'!I46+'5-Buget comp 3'!I46+'6-Buget comp 4'!I46+'7-Buget comp 5'!I38+'8-Buget comp 6'!I38+'9-Buget comp 7'!I38+'10-Buget comp 8'!I38+'11-Buget comp 9'!I38+'12-Buget comp 10'!I38</f>
        <v>0</v>
      </c>
      <c r="I38" s="138">
        <f>'3-Buget comp 1'!J46+'4-Buget comp 2'!J46+'5-Buget comp 3'!J46+'6-Buget comp 4'!J46+'7-Buget comp 5'!J38+'8-Buget comp 6'!J38+'9-Buget comp 7'!J38+'10-Buget comp 8'!J38+'11-Buget comp 9'!J38+'12-Buget comp 10'!J38</f>
        <v>0</v>
      </c>
      <c r="J38" s="157">
        <f>H38+I38</f>
        <v>0</v>
      </c>
      <c r="K38" s="158">
        <f>G38+J38</f>
        <v>0</v>
      </c>
    </row>
    <row r="39" spans="1:12" ht="19.899999999999999" customHeight="1" x14ac:dyDescent="0.25">
      <c r="B39" s="135"/>
      <c r="C39" s="159"/>
      <c r="D39" s="160" t="s">
        <v>82</v>
      </c>
      <c r="E39" s="161"/>
      <c r="F39" s="161"/>
      <c r="G39" s="161"/>
      <c r="H39" s="162">
        <f>SUM(H37:H38)</f>
        <v>0</v>
      </c>
      <c r="I39" s="162">
        <f>SUM(I37:I38)</f>
        <v>0</v>
      </c>
      <c r="J39" s="162">
        <f>SUM(J37:J38)</f>
        <v>0</v>
      </c>
      <c r="K39" s="163">
        <f>SUM(K37:K38)</f>
        <v>0</v>
      </c>
    </row>
    <row r="40" spans="1:12" ht="19.899999999999999" customHeight="1" x14ac:dyDescent="0.25">
      <c r="B40" s="135"/>
      <c r="C40" s="319" t="s">
        <v>255</v>
      </c>
      <c r="D40" s="320"/>
      <c r="E40" s="320"/>
      <c r="F40" s="320"/>
      <c r="G40" s="320"/>
      <c r="H40" s="320"/>
      <c r="I40" s="320"/>
      <c r="J40" s="320"/>
      <c r="K40" s="321"/>
    </row>
    <row r="41" spans="1:12" x14ac:dyDescent="0.25">
      <c r="B41" s="135"/>
      <c r="C41" s="322" t="s">
        <v>256</v>
      </c>
      <c r="D41" s="323" t="s">
        <v>257</v>
      </c>
      <c r="E41" s="347"/>
      <c r="F41" s="347"/>
      <c r="G41" s="347"/>
      <c r="H41" s="324">
        <f>'3-Buget comp 1'!I49+'4-Buget comp 2'!I49+'5-Buget comp 3'!I49+'6-Buget comp 4'!I49+'7-Buget comp 5'!I41+'8-Buget comp 6'!I41+'9-Buget comp 7'!I41+'10-Buget comp 8'!I41+'11-Buget comp 9'!I41+'12-Buget comp 10'!I41</f>
        <v>0</v>
      </c>
      <c r="I41" s="324">
        <f>'3-Buget comp 1'!J49+'4-Buget comp 2'!J49+'5-Buget comp 3'!J49+'6-Buget comp 4'!J49+'7-Buget comp 5'!J41+'8-Buget comp 6'!J41+'9-Buget comp 7'!J41+'10-Buget comp 8'!J41+'11-Buget comp 9'!J41+'12-Buget comp 10'!J41</f>
        <v>0</v>
      </c>
      <c r="J41" s="325">
        <f>SUM(H41:I41)</f>
        <v>0</v>
      </c>
      <c r="K41" s="326">
        <f>J41</f>
        <v>0</v>
      </c>
    </row>
    <row r="42" spans="1:12" ht="25.5" x14ac:dyDescent="0.25">
      <c r="A42" s="237"/>
      <c r="B42" s="135"/>
      <c r="C42" s="327" t="s">
        <v>258</v>
      </c>
      <c r="D42" s="149" t="s">
        <v>259</v>
      </c>
      <c r="E42" s="346">
        <f>'3-Buget comp 1'!F50+'4-Buget comp 2'!F50+'5-Buget comp 3'!F50+'6-Buget comp 4'!F50+'7-Buget comp 5'!F42+'8-Buget comp 6'!F42+'9-Buget comp 7'!F42+'10-Buget comp 8'!F42+'11-Buget comp 9'!F42+'12-Buget comp 10'!F42</f>
        <v>0</v>
      </c>
      <c r="F42" s="346">
        <f>'3-Buget comp 1'!G50+'4-Buget comp 2'!G50+'5-Buget comp 3'!G50+'6-Buget comp 4'!G50+'7-Buget comp 5'!G42+'8-Buget comp 6'!G42+'9-Buget comp 7'!G42+'10-Buget comp 8'!G42+'11-Buget comp 9'!G42+'12-Buget comp 10'!G42</f>
        <v>0</v>
      </c>
      <c r="G42" s="328">
        <f>SUM(E42:F42)</f>
        <v>0</v>
      </c>
      <c r="H42" s="324">
        <f>'3-Buget comp 1'!I50+'4-Buget comp 2'!I50+'5-Buget comp 3'!I50+'6-Buget comp 4'!I50+'7-Buget comp 5'!I42+'8-Buget comp 6'!I42+'9-Buget comp 7'!I42+'10-Buget comp 8'!I42+'11-Buget comp 9'!I42+'12-Buget comp 10'!I42</f>
        <v>0</v>
      </c>
      <c r="I42" s="324">
        <f>'3-Buget comp 1'!J50+'4-Buget comp 2'!J50+'5-Buget comp 3'!J50+'6-Buget comp 4'!J50+'7-Buget comp 5'!J42+'8-Buget comp 6'!J42+'9-Buget comp 7'!J42+'10-Buget comp 8'!J42+'11-Buget comp 9'!J42+'12-Buget comp 10'!J42</f>
        <v>0</v>
      </c>
      <c r="J42" s="138">
        <f>SUM(H42:I42)</f>
        <v>0</v>
      </c>
      <c r="K42" s="139">
        <f>G42+J42</f>
        <v>0</v>
      </c>
    </row>
    <row r="43" spans="1:12" ht="19.899999999999999" customHeight="1" thickBot="1" x14ac:dyDescent="0.3">
      <c r="B43" s="135"/>
      <c r="C43" s="329"/>
      <c r="D43" s="330" t="s">
        <v>82</v>
      </c>
      <c r="E43" s="331">
        <f>E42</f>
        <v>0</v>
      </c>
      <c r="F43" s="332">
        <f>F42</f>
        <v>0</v>
      </c>
      <c r="G43" s="332">
        <f>G42</f>
        <v>0</v>
      </c>
      <c r="H43" s="333">
        <f>SUM(H41:H42)</f>
        <v>0</v>
      </c>
      <c r="I43" s="333">
        <f>SUM(I41:I42)</f>
        <v>0</v>
      </c>
      <c r="J43" s="333">
        <f>SUM(J41:J42)</f>
        <v>0</v>
      </c>
      <c r="K43" s="334">
        <f>SUM(K41:K42)</f>
        <v>0</v>
      </c>
    </row>
    <row r="44" spans="1:12" s="164" customFormat="1" ht="19.899999999999999" customHeight="1" thickBot="1" x14ac:dyDescent="0.3">
      <c r="B44" s="165"/>
      <c r="C44" s="166"/>
      <c r="D44" s="167" t="s">
        <v>88</v>
      </c>
      <c r="E44" s="168">
        <f t="shared" ref="E44:K44" si="18">E15+E18+E20+E21+E22+E23+E24+E25+E32+E39</f>
        <v>0</v>
      </c>
      <c r="F44" s="168">
        <f t="shared" si="18"/>
        <v>0</v>
      </c>
      <c r="G44" s="168">
        <f t="shared" si="18"/>
        <v>0</v>
      </c>
      <c r="H44" s="168">
        <f t="shared" si="18"/>
        <v>0</v>
      </c>
      <c r="I44" s="168">
        <f t="shared" si="18"/>
        <v>0</v>
      </c>
      <c r="J44" s="168">
        <f t="shared" si="18"/>
        <v>0</v>
      </c>
      <c r="K44" s="169">
        <f t="shared" si="18"/>
        <v>0</v>
      </c>
      <c r="L44" s="134"/>
    </row>
    <row r="45" spans="1:12" ht="19.149999999999999" customHeight="1" thickBot="1" x14ac:dyDescent="0.3">
      <c r="B45" s="135"/>
      <c r="C45" s="335" t="s">
        <v>89</v>
      </c>
      <c r="D45" s="336"/>
      <c r="E45" s="337">
        <f>E43+E39+E35+E29+E18+E15</f>
        <v>0</v>
      </c>
      <c r="F45" s="337">
        <f>F43+F39+F35+F29+F18+F15</f>
        <v>0</v>
      </c>
      <c r="G45" s="337">
        <f>G43+G39+G35+G29+G18+G15</f>
        <v>0</v>
      </c>
      <c r="H45" s="337">
        <f>H43+H39+H35+H29+H18+H15</f>
        <v>0</v>
      </c>
      <c r="I45" s="337">
        <f>I43+I39+I35+I29+I18+I15</f>
        <v>0</v>
      </c>
      <c r="J45" s="337">
        <f>J43+J39+J35+J29+J18+J15</f>
        <v>0</v>
      </c>
      <c r="K45" s="338">
        <f>K43+K39+K35+K29+K18+K15</f>
        <v>0</v>
      </c>
    </row>
    <row r="46" spans="1:12" ht="19.899999999999999" customHeight="1" thickBot="1" x14ac:dyDescent="0.3">
      <c r="B46" s="135"/>
      <c r="C46" s="316" t="s">
        <v>90</v>
      </c>
      <c r="D46" s="317"/>
      <c r="E46" s="317"/>
      <c r="F46" s="317"/>
      <c r="G46" s="317"/>
      <c r="H46" s="317"/>
      <c r="I46" s="317"/>
      <c r="J46" s="317"/>
      <c r="K46" s="318"/>
    </row>
    <row r="47" spans="1:12" ht="17.649999999999999" customHeight="1" thickBot="1" x14ac:dyDescent="0.3">
      <c r="B47" s="135"/>
      <c r="C47" s="170"/>
      <c r="D47" s="339" t="s">
        <v>91</v>
      </c>
      <c r="E47" s="340">
        <f>7%*E45</f>
        <v>0</v>
      </c>
      <c r="F47" s="340">
        <f t="shared" ref="F47:G47" si="19">7%*F45</f>
        <v>0</v>
      </c>
      <c r="G47" s="340">
        <f t="shared" si="19"/>
        <v>0</v>
      </c>
      <c r="H47" s="341"/>
      <c r="I47" s="342"/>
      <c r="J47" s="342"/>
      <c r="K47" s="343"/>
    </row>
    <row r="48" spans="1:12" ht="24" customHeight="1" thickBot="1" x14ac:dyDescent="0.3">
      <c r="B48" s="135"/>
      <c r="C48" s="344" t="s">
        <v>92</v>
      </c>
      <c r="D48" s="345"/>
      <c r="E48" s="337">
        <f>E45+E47</f>
        <v>0</v>
      </c>
      <c r="F48" s="337">
        <f t="shared" ref="F48:G48" si="20">F45+F47</f>
        <v>0</v>
      </c>
      <c r="G48" s="337">
        <f t="shared" si="20"/>
        <v>0</v>
      </c>
      <c r="H48" s="337">
        <f>H45</f>
        <v>0</v>
      </c>
      <c r="I48" s="337">
        <f t="shared" ref="I48:J48" si="21">I45</f>
        <v>0</v>
      </c>
      <c r="J48" s="337">
        <f t="shared" si="21"/>
        <v>0</v>
      </c>
      <c r="K48" s="338">
        <f>G48+J48</f>
        <v>0</v>
      </c>
    </row>
    <row r="49" spans="2:12" ht="19.899999999999999" customHeight="1" x14ac:dyDescent="0.25">
      <c r="B49" s="135"/>
      <c r="C49" s="172"/>
      <c r="D49" s="173"/>
      <c r="E49" s="171"/>
      <c r="F49" s="171"/>
      <c r="G49" s="171"/>
      <c r="H49" s="171"/>
      <c r="I49" s="171"/>
      <c r="J49" s="171"/>
      <c r="K49" s="171"/>
    </row>
    <row r="50" spans="2:12" ht="19.899999999999999" customHeight="1" x14ac:dyDescent="0.25">
      <c r="B50" s="135"/>
      <c r="C50" s="174"/>
      <c r="D50" s="175"/>
      <c r="E50" s="140"/>
      <c r="F50" s="140"/>
      <c r="G50" s="140"/>
      <c r="H50" s="140"/>
      <c r="I50" s="140"/>
      <c r="J50" s="140"/>
      <c r="K50" s="176"/>
    </row>
    <row r="51" spans="2:12" ht="15.75" thickBot="1" x14ac:dyDescent="0.3">
      <c r="B51" s="135"/>
      <c r="C51" s="135"/>
      <c r="D51" s="135"/>
      <c r="E51" s="135"/>
      <c r="F51" s="135"/>
      <c r="G51" s="177"/>
      <c r="H51" s="135"/>
      <c r="I51" s="135"/>
      <c r="J51" s="135"/>
      <c r="K51" s="135"/>
    </row>
    <row r="52" spans="2:12" s="178" customFormat="1" ht="29.65" customHeight="1" thickBot="1" x14ac:dyDescent="0.3">
      <c r="B52" s="179"/>
      <c r="C52" s="180" t="s">
        <v>93</v>
      </c>
      <c r="D52" s="181" t="s">
        <v>94</v>
      </c>
      <c r="E52" s="182" t="s">
        <v>95</v>
      </c>
      <c r="F52" s="179"/>
      <c r="G52" s="253" t="s">
        <v>96</v>
      </c>
      <c r="H52" s="254"/>
      <c r="I52" s="255"/>
      <c r="J52" s="183" t="s">
        <v>147</v>
      </c>
      <c r="K52" s="179"/>
      <c r="L52" s="134"/>
    </row>
    <row r="53" spans="2:12" s="178" customFormat="1" ht="24" customHeight="1" x14ac:dyDescent="0.25">
      <c r="B53" s="179"/>
      <c r="C53" s="184" t="s">
        <v>98</v>
      </c>
      <c r="D53" s="185" t="s">
        <v>99</v>
      </c>
      <c r="E53" s="186">
        <f>K48</f>
        <v>0</v>
      </c>
      <c r="F53" s="179"/>
      <c r="G53" s="179"/>
      <c r="H53" s="179"/>
      <c r="I53" s="179"/>
      <c r="J53" s="179"/>
      <c r="K53" s="179"/>
      <c r="L53" s="134"/>
    </row>
    <row r="54" spans="2:12" s="178" customFormat="1" ht="19.899999999999999" customHeight="1" thickBot="1" x14ac:dyDescent="0.3">
      <c r="B54" s="179"/>
      <c r="C54" s="187" t="s">
        <v>100</v>
      </c>
      <c r="D54" s="188" t="s">
        <v>101</v>
      </c>
      <c r="E54" s="189">
        <f>J48</f>
        <v>0</v>
      </c>
      <c r="F54" s="179"/>
      <c r="G54" s="179"/>
      <c r="H54" s="179"/>
      <c r="I54" s="179"/>
      <c r="J54" s="179"/>
      <c r="K54" s="179"/>
      <c r="L54" s="134"/>
    </row>
    <row r="55" spans="2:12" s="178" customFormat="1" ht="19.899999999999999" customHeight="1" thickBot="1" x14ac:dyDescent="0.3">
      <c r="B55" s="179"/>
      <c r="C55" s="187" t="s">
        <v>102</v>
      </c>
      <c r="D55" s="188" t="s">
        <v>103</v>
      </c>
      <c r="E55" s="189">
        <f>G48</f>
        <v>0</v>
      </c>
      <c r="F55" s="190" t="str">
        <f>IF(E55&gt;0,IF(AND(E55/eur&lt;=5000000,E55/eur&gt;=200000),"OK","ERROR"),"")</f>
        <v/>
      </c>
      <c r="G55" s="191"/>
      <c r="H55" s="179"/>
      <c r="I55" s="179"/>
      <c r="J55" s="179"/>
      <c r="K55" s="179"/>
      <c r="L55" s="134"/>
    </row>
    <row r="56" spans="2:12" s="178" customFormat="1" ht="19.899999999999999" customHeight="1" x14ac:dyDescent="0.25">
      <c r="B56" s="179"/>
      <c r="C56" s="184" t="s">
        <v>104</v>
      </c>
      <c r="D56" s="185" t="s">
        <v>105</v>
      </c>
      <c r="E56" s="186">
        <f>E57+E60</f>
        <v>0</v>
      </c>
      <c r="F56" s="191"/>
      <c r="G56" s="179"/>
      <c r="H56" s="179"/>
      <c r="I56" s="179"/>
      <c r="J56" s="179"/>
      <c r="K56" s="179"/>
      <c r="L56" s="134"/>
    </row>
    <row r="57" spans="2:12" s="178" customFormat="1" ht="19.899999999999999" customHeight="1" x14ac:dyDescent="0.25">
      <c r="B57" s="179"/>
      <c r="C57" s="187" t="s">
        <v>106</v>
      </c>
      <c r="D57" s="235" t="s">
        <v>107</v>
      </c>
      <c r="E57" s="192">
        <f>SUM(E58:E59)</f>
        <v>0</v>
      </c>
      <c r="F57" s="179"/>
      <c r="G57" s="179"/>
      <c r="H57" s="179"/>
      <c r="I57" s="179"/>
      <c r="J57" s="179"/>
      <c r="K57" s="179"/>
      <c r="L57" s="134"/>
    </row>
    <row r="58" spans="2:12" s="178" customFormat="1" ht="19.899999999999999" customHeight="1" x14ac:dyDescent="0.25">
      <c r="B58" s="179"/>
      <c r="C58" s="187" t="s">
        <v>108</v>
      </c>
      <c r="D58" s="193" t="s">
        <v>109</v>
      </c>
      <c r="E58" s="192">
        <f>'3-Buget comp 1'!F78+'4-Buget comp 2'!F78+'5-Buget comp 3'!F78+'6-Buget comp 4'!F78+'7-Buget comp 5'!F70+'8-Buget comp 6'!F70+'9-Buget comp 7'!F70+'10-Buget comp 8'!F70+'11-Buget comp 9'!F70+'12-Buget comp 10'!F70</f>
        <v>0</v>
      </c>
      <c r="F58" s="179"/>
      <c r="G58" s="179"/>
      <c r="H58" s="179"/>
      <c r="I58" s="179"/>
      <c r="J58" s="179"/>
      <c r="K58" s="179"/>
      <c r="L58" s="134"/>
    </row>
    <row r="59" spans="2:12" s="178" customFormat="1" ht="19.899999999999999" customHeight="1" x14ac:dyDescent="0.25">
      <c r="B59" s="179"/>
      <c r="C59" s="187" t="s">
        <v>110</v>
      </c>
      <c r="D59" s="193" t="s">
        <v>111</v>
      </c>
      <c r="E59" s="192">
        <f>E58*7%</f>
        <v>0</v>
      </c>
      <c r="F59" s="179"/>
      <c r="G59" s="179"/>
      <c r="H59" s="179"/>
      <c r="I59" s="179"/>
      <c r="J59" s="179"/>
      <c r="K59" s="179"/>
      <c r="L59" s="134"/>
    </row>
    <row r="60" spans="2:12" s="178" customFormat="1" ht="28.15" customHeight="1" x14ac:dyDescent="0.25">
      <c r="B60" s="179"/>
      <c r="C60" s="187" t="s">
        <v>112</v>
      </c>
      <c r="D60" s="188" t="s">
        <v>113</v>
      </c>
      <c r="E60" s="192">
        <f>'3-Buget comp 1'!F79+'4-Buget comp 2'!F79+'5-Buget comp 3'!F79+'6-Buget comp 4'!F79+'7-Buget comp 5'!F71+'8-Buget comp 6'!F71+'9-Buget comp 7'!F71+'10-Buget comp 8'!F71+'11-Buget comp 9'!F71+'12-Buget comp 10'!F71</f>
        <v>0</v>
      </c>
      <c r="F60" s="179"/>
      <c r="G60" s="179"/>
      <c r="H60" s="179"/>
      <c r="I60" s="179"/>
      <c r="J60" s="179"/>
      <c r="K60" s="179"/>
      <c r="L60" s="134"/>
    </row>
    <row r="61" spans="2:12" s="178" customFormat="1" ht="28.15" customHeight="1" x14ac:dyDescent="0.25">
      <c r="B61" s="179"/>
      <c r="C61" s="184" t="s">
        <v>114</v>
      </c>
      <c r="D61" s="185" t="s">
        <v>115</v>
      </c>
      <c r="E61" s="186">
        <f>E62+E65</f>
        <v>0</v>
      </c>
      <c r="F61" s="191"/>
      <c r="G61" s="179"/>
      <c r="H61" s="179"/>
      <c r="I61" s="179"/>
      <c r="J61" s="179"/>
      <c r="K61" s="179"/>
      <c r="L61" s="134"/>
    </row>
    <row r="62" spans="2:12" s="178" customFormat="1" ht="28.15" customHeight="1" x14ac:dyDescent="0.25">
      <c r="B62" s="179"/>
      <c r="C62" s="194" t="s">
        <v>116</v>
      </c>
      <c r="D62" s="188" t="s">
        <v>117</v>
      </c>
      <c r="E62" s="192">
        <f>SUM(E63:E64)</f>
        <v>0</v>
      </c>
      <c r="F62" s="179"/>
      <c r="G62" s="179"/>
      <c r="H62" s="179"/>
      <c r="I62" s="179"/>
      <c r="J62" s="179"/>
      <c r="K62" s="179"/>
      <c r="L62" s="134"/>
    </row>
    <row r="63" spans="2:12" s="178" customFormat="1" ht="28.15" customHeight="1" x14ac:dyDescent="0.25">
      <c r="B63" s="179"/>
      <c r="C63" s="194" t="s">
        <v>118</v>
      </c>
      <c r="D63" s="193" t="s">
        <v>109</v>
      </c>
      <c r="E63" s="192">
        <f>'3-Buget comp 1'!F81+'4-Buget comp 2'!F81+'5-Buget comp 3'!F81+'6-Buget comp 4'!F81+'7-Buget comp 5'!F73+'8-Buget comp 6'!F73+'9-Buget comp 7'!F73+'10-Buget comp 8'!F73+'11-Buget comp 9'!F73+'12-Buget comp 10'!F73</f>
        <v>0</v>
      </c>
      <c r="F63" s="179"/>
      <c r="G63" s="179"/>
      <c r="H63" s="179"/>
      <c r="I63" s="179"/>
      <c r="J63" s="179"/>
      <c r="K63" s="179"/>
      <c r="L63" s="134"/>
    </row>
    <row r="64" spans="2:12" s="178" customFormat="1" ht="24" customHeight="1" x14ac:dyDescent="0.25">
      <c r="B64" s="179"/>
      <c r="C64" s="194" t="s">
        <v>119</v>
      </c>
      <c r="D64" s="193" t="s">
        <v>111</v>
      </c>
      <c r="E64" s="192">
        <f>E63*7%</f>
        <v>0</v>
      </c>
      <c r="F64" s="179"/>
      <c r="G64" s="179"/>
      <c r="H64" s="179"/>
      <c r="I64" s="179"/>
      <c r="J64" s="179"/>
      <c r="K64" s="179"/>
      <c r="L64" s="134"/>
    </row>
    <row r="65" spans="2:12" s="178" customFormat="1" ht="28.15" customHeight="1" x14ac:dyDescent="0.25">
      <c r="B65" s="179"/>
      <c r="C65" s="194" t="s">
        <v>120</v>
      </c>
      <c r="D65" s="188" t="s">
        <v>121</v>
      </c>
      <c r="E65" s="192">
        <f>'3-Buget comp 1'!F82+'4-Buget comp 2'!F82+'5-Buget comp 3'!F82+'6-Buget comp 4'!F82+'7-Buget comp 5'!F74+'8-Buget comp 6'!F74+'9-Buget comp 7'!F74+'10-Buget comp 8'!F74+'11-Buget comp 9'!F74+'12-Buget comp 10'!F74</f>
        <v>0</v>
      </c>
      <c r="F65" s="179"/>
      <c r="G65" s="179"/>
      <c r="H65" s="179"/>
      <c r="I65" s="179"/>
      <c r="J65" s="179"/>
      <c r="K65" s="179"/>
      <c r="L65" s="134"/>
    </row>
    <row r="66" spans="2:12" s="178" customFormat="1" ht="22.15" customHeight="1" x14ac:dyDescent="0.25">
      <c r="B66" s="179"/>
      <c r="C66" s="195" t="s">
        <v>122</v>
      </c>
      <c r="D66" s="185" t="s">
        <v>123</v>
      </c>
      <c r="E66" s="196">
        <f>E67+E70</f>
        <v>0</v>
      </c>
      <c r="F66" s="191"/>
      <c r="G66" s="179"/>
      <c r="H66" s="179"/>
      <c r="I66" s="179"/>
      <c r="J66" s="179"/>
      <c r="K66" s="179"/>
      <c r="L66" s="134"/>
    </row>
    <row r="67" spans="2:12" s="178" customFormat="1" ht="22.15" customHeight="1" x14ac:dyDescent="0.25">
      <c r="B67" s="179"/>
      <c r="C67" s="194" t="s">
        <v>124</v>
      </c>
      <c r="D67" s="188" t="s">
        <v>125</v>
      </c>
      <c r="E67" s="197">
        <f>SUM(E68:E69)</f>
        <v>0</v>
      </c>
      <c r="F67" s="179"/>
      <c r="G67" s="179"/>
      <c r="H67" s="179"/>
      <c r="I67" s="179"/>
      <c r="J67" s="179"/>
      <c r="K67" s="179"/>
      <c r="L67" s="134"/>
    </row>
    <row r="68" spans="2:12" s="178" customFormat="1" ht="22.15" customHeight="1" x14ac:dyDescent="0.25">
      <c r="B68" s="179"/>
      <c r="C68" s="194" t="s">
        <v>126</v>
      </c>
      <c r="D68" s="193" t="s">
        <v>109</v>
      </c>
      <c r="E68" s="192">
        <f>'3-Buget comp 1'!F84+'4-Buget comp 2'!F84+'5-Buget comp 3'!F84+'6-Buget comp 4'!F84+'7-Buget comp 5'!F76+'8-Buget comp 6'!F76+'9-Buget comp 7'!F76+'10-Buget comp 8'!F76+'11-Buget comp 9'!F76+'12-Buget comp 10'!F76</f>
        <v>0</v>
      </c>
      <c r="F68" s="179"/>
      <c r="G68" s="179"/>
      <c r="H68" s="179"/>
      <c r="I68" s="179"/>
      <c r="J68" s="179"/>
      <c r="K68" s="179"/>
      <c r="L68" s="134"/>
    </row>
    <row r="69" spans="2:12" s="178" customFormat="1" ht="22.15" customHeight="1" x14ac:dyDescent="0.25">
      <c r="B69" s="179"/>
      <c r="C69" s="194" t="s">
        <v>127</v>
      </c>
      <c r="D69" s="193" t="s">
        <v>111</v>
      </c>
      <c r="E69" s="197">
        <f>E68*7%</f>
        <v>0</v>
      </c>
      <c r="F69" s="179"/>
      <c r="G69" s="179"/>
      <c r="H69" s="179"/>
      <c r="I69" s="179"/>
      <c r="J69" s="179"/>
      <c r="K69" s="179"/>
      <c r="L69" s="134"/>
    </row>
    <row r="70" spans="2:12" s="178" customFormat="1" ht="22.15" customHeight="1" x14ac:dyDescent="0.25">
      <c r="B70" s="179"/>
      <c r="C70" s="194" t="s">
        <v>128</v>
      </c>
      <c r="D70" s="188" t="s">
        <v>129</v>
      </c>
      <c r="E70" s="192">
        <f>'3-Buget comp 1'!F85+'4-Buget comp 2'!F85+'5-Buget comp 3'!F85+'6-Buget comp 4'!F85+'7-Buget comp 5'!F77+'8-Buget comp 6'!F77+'9-Buget comp 7'!F77+'10-Buget comp 8'!F77+'11-Buget comp 9'!F77+'12-Buget comp 10'!F77</f>
        <v>0</v>
      </c>
      <c r="F70" s="179"/>
      <c r="G70" s="198"/>
      <c r="H70" s="179"/>
      <c r="I70" s="179"/>
      <c r="J70" s="179"/>
      <c r="K70" s="179"/>
      <c r="L70" s="134"/>
    </row>
    <row r="71" spans="2:12" s="178" customFormat="1" ht="25.9" customHeight="1" x14ac:dyDescent="0.25">
      <c r="B71" s="179"/>
      <c r="C71" s="184" t="s">
        <v>130</v>
      </c>
      <c r="D71" s="185" t="s">
        <v>131</v>
      </c>
      <c r="E71" s="196">
        <f>SUM(E72:E74)</f>
        <v>0</v>
      </c>
      <c r="F71" s="199"/>
      <c r="G71" s="179"/>
      <c r="H71" s="198"/>
      <c r="I71" s="179"/>
      <c r="J71" s="179"/>
      <c r="K71" s="179"/>
      <c r="L71" s="134"/>
    </row>
    <row r="72" spans="2:12" s="178" customFormat="1" ht="25.9" customHeight="1" x14ac:dyDescent="0.25">
      <c r="B72" s="179"/>
      <c r="C72" s="187" t="s">
        <v>132</v>
      </c>
      <c r="D72" s="200" t="s">
        <v>133</v>
      </c>
      <c r="E72" s="192">
        <f>('3-Buget comp 1'!F87+'4-Buget comp 2'!F87+'5-Buget comp 3'!F87+'6-Buget comp 4'!F87+'7-Buget comp 5'!F79+'8-Buget comp 6'!F79+'9-Buget comp 7'!F79+'10-Buget comp 8'!F79+'11-Buget comp 9'!F79+'12-Buget comp 10'!F79)*(1+7%)</f>
        <v>0</v>
      </c>
      <c r="F72" s="199"/>
      <c r="G72" s="179"/>
      <c r="H72" s="198"/>
      <c r="I72" s="179"/>
      <c r="J72" s="179"/>
      <c r="K72" s="179"/>
      <c r="L72" s="134"/>
    </row>
    <row r="73" spans="2:12" s="178" customFormat="1" ht="25.9" customHeight="1" x14ac:dyDescent="0.25">
      <c r="B73" s="179"/>
      <c r="C73" s="187" t="s">
        <v>134</v>
      </c>
      <c r="D73" s="201" t="s">
        <v>135</v>
      </c>
      <c r="E73" s="192">
        <f>('3-Buget comp 1'!F88+'4-Buget comp 2'!F88+'5-Buget comp 3'!F88+'6-Buget comp 4'!F88+'7-Buget comp 5'!F80+'8-Buget comp 6'!F80+'9-Buget comp 7'!F80+'10-Buget comp 8'!F80+'11-Buget comp 9'!F80+'12-Buget comp 10'!F80)*(1+7%)</f>
        <v>0</v>
      </c>
      <c r="F73" s="199"/>
      <c r="G73" s="179" t="s">
        <v>136</v>
      </c>
      <c r="H73" s="198"/>
      <c r="I73" s="179"/>
      <c r="J73" s="179"/>
      <c r="K73" s="179"/>
      <c r="L73" s="134"/>
    </row>
    <row r="74" spans="2:12" s="178" customFormat="1" ht="25.9" customHeight="1" thickBot="1" x14ac:dyDescent="0.3">
      <c r="B74" s="179"/>
      <c r="C74" s="202" t="s">
        <v>137</v>
      </c>
      <c r="D74" s="203" t="s">
        <v>138</v>
      </c>
      <c r="E74" s="204">
        <f>('3-Buget comp 1'!F89+'4-Buget comp 2'!F89+'5-Buget comp 3'!F89+'6-Buget comp 4'!F89+'7-Buget comp 5'!F81+'8-Buget comp 6'!F81+'9-Buget comp 7'!F81+'10-Buget comp 8'!F81+'11-Buget comp 9'!F81+'12-Buget comp 10'!F81)*(1+7%)</f>
        <v>0</v>
      </c>
      <c r="F74" s="199"/>
      <c r="G74" s="179"/>
      <c r="H74" s="198"/>
      <c r="I74" s="179"/>
      <c r="J74" s="179"/>
      <c r="K74" s="179"/>
      <c r="L74" s="134"/>
    </row>
    <row r="75" spans="2:12" s="178" customFormat="1" ht="25.9" customHeight="1" x14ac:dyDescent="0.25">
      <c r="B75" s="179"/>
      <c r="C75" s="205"/>
      <c r="D75" s="206"/>
      <c r="E75" s="207"/>
      <c r="F75" s="199"/>
      <c r="G75" s="179"/>
      <c r="H75" s="198"/>
      <c r="I75" s="179"/>
      <c r="J75" s="179"/>
      <c r="K75" s="179"/>
      <c r="L75" s="134"/>
    </row>
    <row r="77" spans="2:12" hidden="1" x14ac:dyDescent="0.25">
      <c r="H77" s="208"/>
      <c r="I77" s="208" t="s">
        <v>139</v>
      </c>
      <c r="J77" s="208" t="s">
        <v>140</v>
      </c>
    </row>
    <row r="78" spans="2:12" hidden="1" x14ac:dyDescent="0.25">
      <c r="H78" s="209" t="s">
        <v>141</v>
      </c>
      <c r="I78" s="210">
        <v>0.5</v>
      </c>
      <c r="J78" s="210">
        <v>0.6</v>
      </c>
    </row>
    <row r="79" spans="2:12" hidden="1" x14ac:dyDescent="0.25">
      <c r="H79" s="209" t="s">
        <v>142</v>
      </c>
      <c r="I79" s="210">
        <v>0.5</v>
      </c>
      <c r="J79" s="210">
        <v>0.6</v>
      </c>
    </row>
    <row r="80" spans="2:12" hidden="1" x14ac:dyDescent="0.25">
      <c r="H80" s="209" t="s">
        <v>143</v>
      </c>
      <c r="I80" s="210">
        <v>0.6</v>
      </c>
      <c r="J80" s="210">
        <v>0.7</v>
      </c>
    </row>
    <row r="81" spans="8:10" hidden="1" x14ac:dyDescent="0.25">
      <c r="H81" s="209" t="s">
        <v>144</v>
      </c>
      <c r="I81" s="210">
        <v>0.6</v>
      </c>
      <c r="J81" s="210">
        <v>0.7</v>
      </c>
    </row>
    <row r="82" spans="8:10" hidden="1" x14ac:dyDescent="0.25">
      <c r="H82" s="209" t="s">
        <v>145</v>
      </c>
      <c r="I82" s="210">
        <v>0.6</v>
      </c>
      <c r="J82" s="210">
        <v>0.7</v>
      </c>
    </row>
    <row r="83" spans="8:10" hidden="1" x14ac:dyDescent="0.25">
      <c r="H83" s="209" t="s">
        <v>146</v>
      </c>
      <c r="I83" s="210">
        <v>0.6</v>
      </c>
      <c r="J83" s="210">
        <v>0.7</v>
      </c>
    </row>
    <row r="84" spans="8:10" hidden="1" x14ac:dyDescent="0.25">
      <c r="H84" s="208"/>
      <c r="I84" s="208"/>
      <c r="J84" s="208"/>
    </row>
    <row r="85" spans="8:10" hidden="1" x14ac:dyDescent="0.25">
      <c r="H85" s="208" t="str">
        <f>H78&amp;$I$77</f>
        <v>BHMIJLOCIE</v>
      </c>
      <c r="I85" s="211">
        <f>I78</f>
        <v>0.5</v>
      </c>
      <c r="J85" s="208"/>
    </row>
    <row r="86" spans="8:10" hidden="1" x14ac:dyDescent="0.25">
      <c r="H86" s="208" t="str">
        <f t="shared" ref="H86:H90" si="22">H79&amp;$I$77</f>
        <v>CJMIJLOCIE</v>
      </c>
      <c r="I86" s="211">
        <f t="shared" ref="I86:I90" si="23">I79</f>
        <v>0.5</v>
      </c>
      <c r="J86" s="208"/>
    </row>
    <row r="87" spans="8:10" hidden="1" x14ac:dyDescent="0.25">
      <c r="H87" s="208" t="str">
        <f t="shared" si="22"/>
        <v>BNMIJLOCIE</v>
      </c>
      <c r="I87" s="211">
        <f t="shared" si="23"/>
        <v>0.6</v>
      </c>
      <c r="J87" s="208"/>
    </row>
    <row r="88" spans="8:10" hidden="1" x14ac:dyDescent="0.25">
      <c r="H88" s="208" t="str">
        <f t="shared" si="22"/>
        <v>MMMIJLOCIE</v>
      </c>
      <c r="I88" s="211">
        <f t="shared" si="23"/>
        <v>0.6</v>
      </c>
      <c r="J88" s="208"/>
    </row>
    <row r="89" spans="8:10" hidden="1" x14ac:dyDescent="0.25">
      <c r="H89" s="208" t="str">
        <f t="shared" si="22"/>
        <v>SMMIJLOCIE</v>
      </c>
      <c r="I89" s="211">
        <f t="shared" si="23"/>
        <v>0.6</v>
      </c>
      <c r="J89" s="208"/>
    </row>
    <row r="90" spans="8:10" hidden="1" x14ac:dyDescent="0.25">
      <c r="H90" s="208" t="str">
        <f t="shared" si="22"/>
        <v>SJMIJLOCIE</v>
      </c>
      <c r="I90" s="211">
        <f t="shared" si="23"/>
        <v>0.6</v>
      </c>
      <c r="J90" s="208"/>
    </row>
    <row r="91" spans="8:10" hidden="1" x14ac:dyDescent="0.25">
      <c r="H91" s="208" t="str">
        <f>H78&amp;$J$77</f>
        <v>BHMICA SAU MICRO</v>
      </c>
      <c r="I91" s="211">
        <f>J78</f>
        <v>0.6</v>
      </c>
      <c r="J91" s="208"/>
    </row>
    <row r="92" spans="8:10" hidden="1" x14ac:dyDescent="0.25">
      <c r="H92" s="208" t="str">
        <f t="shared" ref="H92:H96" si="24">H79&amp;$J$77</f>
        <v>CJMICA SAU MICRO</v>
      </c>
      <c r="I92" s="211">
        <f t="shared" ref="I92:I96" si="25">J79</f>
        <v>0.6</v>
      </c>
      <c r="J92" s="208"/>
    </row>
    <row r="93" spans="8:10" hidden="1" x14ac:dyDescent="0.25">
      <c r="H93" s="208" t="str">
        <f t="shared" si="24"/>
        <v>BNMICA SAU MICRO</v>
      </c>
      <c r="I93" s="211">
        <f t="shared" si="25"/>
        <v>0.7</v>
      </c>
      <c r="J93" s="208"/>
    </row>
    <row r="94" spans="8:10" hidden="1" x14ac:dyDescent="0.25">
      <c r="H94" s="208" t="str">
        <f t="shared" si="24"/>
        <v>MMMICA SAU MICRO</v>
      </c>
      <c r="I94" s="211">
        <f t="shared" si="25"/>
        <v>0.7</v>
      </c>
      <c r="J94" s="208"/>
    </row>
    <row r="95" spans="8:10" hidden="1" x14ac:dyDescent="0.25">
      <c r="H95" s="208" t="str">
        <f t="shared" si="24"/>
        <v>SMMICA SAU MICRO</v>
      </c>
      <c r="I95" s="211">
        <f t="shared" si="25"/>
        <v>0.7</v>
      </c>
      <c r="J95" s="208"/>
    </row>
    <row r="96" spans="8:10" hidden="1" x14ac:dyDescent="0.25">
      <c r="H96" s="208" t="str">
        <f t="shared" si="24"/>
        <v>SJMICA SAU MICRO</v>
      </c>
      <c r="I96" s="211">
        <f t="shared" si="25"/>
        <v>0.7</v>
      </c>
      <c r="J96" s="208"/>
    </row>
  </sheetData>
  <sheetProtection algorithmName="SHA-512" hashValue="rBc9TFesPsUBw3VGhrtRXasovP6DSV7TRVG/IE5NLmwZbXcE670Hhy2R6qYD6Mv+6rKwQc2rRmnBU10ETqGAGw==" saltValue="KyIk0gv2zVTfbKFCZSpI9Q==" spinCount="100000" sheet="1" selectLockedCells="1"/>
  <mergeCells count="22">
    <mergeCell ref="C40:K40"/>
    <mergeCell ref="C36:K36"/>
    <mergeCell ref="C8:C9"/>
    <mergeCell ref="D8:D9"/>
    <mergeCell ref="E8:F8"/>
    <mergeCell ref="G8:G9"/>
    <mergeCell ref="H8:I8"/>
    <mergeCell ref="C4:K4"/>
    <mergeCell ref="C5:K5"/>
    <mergeCell ref="C6:K6"/>
    <mergeCell ref="G52:I52"/>
    <mergeCell ref="K8:K9"/>
    <mergeCell ref="J8:J9"/>
    <mergeCell ref="C45:D45"/>
    <mergeCell ref="C10:K10"/>
    <mergeCell ref="C46:K46"/>
    <mergeCell ref="C48:D48"/>
    <mergeCell ref="H47:K47"/>
    <mergeCell ref="C16:K16"/>
    <mergeCell ref="C11:K11"/>
    <mergeCell ref="C19:K19"/>
    <mergeCell ref="C30:K30"/>
  </mergeCells>
  <phoneticPr fontId="15" type="noConversion"/>
  <conditionalFormatting sqref="F55">
    <cfRule type="cellIs" dxfId="43" priority="1" operator="equal">
      <formula>"OK"</formula>
    </cfRule>
    <cfRule type="cellIs" dxfId="42" priority="2" operator="equal">
      <formula>"ERROR"</formula>
    </cfRule>
  </conditionalFormatting>
  <conditionalFormatting sqref="F71:F75">
    <cfRule type="cellIs" dxfId="41" priority="6" operator="equal">
      <formula>"OK"</formula>
    </cfRule>
    <cfRule type="cellIs" dxfId="40" priority="13" operator="equal">
      <formula>"ERROR"</formula>
    </cfRule>
  </conditionalFormatting>
  <pageMargins left="0.31496062992125984" right="0.31496062992125984" top="0.35433070866141736" bottom="0.35433070866141736" header="0.31496062992125984" footer="0.31496062992125984"/>
  <pageSetup scale="35"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B22D8BBB-5CD7-4D7E-AA58-722D9D523777}">
          <x14:formula1>
            <xm:f>Foaie3!$D$3:$D$4</xm:f>
          </x14:formula1>
          <xm:sqref>J52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F41374-7549-4187-B09D-C166FC9CF656}">
  <dimension ref="D3:D4"/>
  <sheetViews>
    <sheetView workbookViewId="0">
      <selection activeCell="H16" sqref="H16:H17"/>
    </sheetView>
  </sheetViews>
  <sheetFormatPr defaultRowHeight="15" x14ac:dyDescent="0.25"/>
  <sheetData>
    <row r="3" spans="4:4" x14ac:dyDescent="0.25">
      <c r="D3" t="s">
        <v>97</v>
      </c>
    </row>
    <row r="4" spans="4:4" x14ac:dyDescent="0.25">
      <c r="D4" t="s">
        <v>147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0B074A-DCBE-406A-902E-2DAADE6C7436}">
  <dimension ref="B2:P91"/>
  <sheetViews>
    <sheetView tabSelected="1" view="pageBreakPreview" topLeftCell="A38" zoomScale="80" zoomScaleNormal="100" zoomScaleSheetLayoutView="80" workbookViewId="0">
      <selection activeCell="J59" sqref="J59"/>
    </sheetView>
  </sheetViews>
  <sheetFormatPr defaultColWidth="8.7109375" defaultRowHeight="16.5" x14ac:dyDescent="0.3"/>
  <cols>
    <col min="1" max="2" width="5.5703125" style="25" customWidth="1"/>
    <col min="3" max="3" width="10.7109375" style="105" customWidth="1"/>
    <col min="4" max="4" width="14.28515625" style="25" customWidth="1"/>
    <col min="5" max="5" width="52.5703125" style="25" customWidth="1"/>
    <col min="6" max="6" width="14.28515625" style="25" customWidth="1"/>
    <col min="7" max="7" width="13.5703125" style="25" customWidth="1"/>
    <col min="8" max="8" width="14.5703125" style="25" customWidth="1"/>
    <col min="9" max="9" width="15.5703125" style="25" customWidth="1"/>
    <col min="10" max="10" width="15" style="25" customWidth="1"/>
    <col min="11" max="12" width="13.42578125" style="25" customWidth="1"/>
    <col min="13" max="13" width="4.28515625" style="25" customWidth="1"/>
    <col min="14" max="14" width="13" style="25" customWidth="1"/>
    <col min="15" max="15" width="4.28515625" style="25" customWidth="1"/>
    <col min="16" max="16" width="0.28515625" style="25" customWidth="1"/>
    <col min="17" max="16384" width="8.7109375" style="25"/>
  </cols>
  <sheetData>
    <row r="2" spans="2:15" ht="8.65" customHeight="1" x14ac:dyDescent="0.3">
      <c r="B2" s="10"/>
      <c r="C2" s="101"/>
      <c r="D2" s="10"/>
      <c r="E2" s="10"/>
      <c r="F2" s="10"/>
      <c r="G2" s="10"/>
      <c r="H2" s="10"/>
      <c r="I2" s="10"/>
      <c r="J2" s="10"/>
      <c r="K2" s="10"/>
      <c r="L2" s="10"/>
      <c r="M2" s="10"/>
      <c r="N2" s="10"/>
      <c r="O2" s="10"/>
    </row>
    <row r="3" spans="2:15" ht="8.65" customHeight="1" thickBot="1" x14ac:dyDescent="0.35">
      <c r="B3" s="10"/>
      <c r="C3" s="101"/>
      <c r="D3" s="10"/>
      <c r="E3" s="10"/>
      <c r="F3" s="10"/>
      <c r="G3" s="10"/>
      <c r="H3" s="10"/>
      <c r="I3" s="10"/>
      <c r="J3" s="10"/>
      <c r="K3" s="10"/>
      <c r="L3" s="10"/>
      <c r="M3" s="10"/>
      <c r="N3" s="10"/>
      <c r="O3" s="10"/>
    </row>
    <row r="4" spans="2:15" ht="14.65" customHeight="1" x14ac:dyDescent="0.3">
      <c r="B4" s="10"/>
      <c r="C4" s="101"/>
      <c r="D4" s="11" t="s">
        <v>250</v>
      </c>
      <c r="E4" s="26"/>
      <c r="F4" s="53"/>
      <c r="G4" s="53"/>
      <c r="H4" s="53"/>
      <c r="I4" s="53"/>
      <c r="J4" s="54"/>
      <c r="K4" s="15"/>
      <c r="L4" s="15"/>
      <c r="M4" s="15"/>
      <c r="N4" s="15"/>
      <c r="O4" s="15"/>
    </row>
    <row r="5" spans="2:15" ht="14.65" customHeight="1" x14ac:dyDescent="0.3">
      <c r="B5" s="10"/>
      <c r="C5" s="101"/>
      <c r="D5" s="285" t="s">
        <v>251</v>
      </c>
      <c r="E5" s="286"/>
      <c r="F5" s="286"/>
      <c r="G5" s="286"/>
      <c r="H5" s="286"/>
      <c r="I5" s="286"/>
      <c r="J5" s="287"/>
      <c r="K5" s="15"/>
      <c r="L5" s="15"/>
      <c r="M5" s="15"/>
      <c r="N5" s="15"/>
      <c r="O5" s="15"/>
    </row>
    <row r="6" spans="2:15" ht="14.65" customHeight="1" x14ac:dyDescent="0.3">
      <c r="B6" s="10"/>
      <c r="C6" s="101"/>
      <c r="D6" s="285" t="s">
        <v>254</v>
      </c>
      <c r="E6" s="286"/>
      <c r="F6" s="286"/>
      <c r="G6" s="286"/>
      <c r="H6" s="286"/>
      <c r="I6" s="286"/>
      <c r="J6" s="287"/>
      <c r="K6" s="15"/>
      <c r="L6" s="15"/>
      <c r="M6" s="15"/>
      <c r="N6" s="15"/>
      <c r="O6" s="15"/>
    </row>
    <row r="7" spans="2:15" ht="15.6" customHeight="1" x14ac:dyDescent="0.3">
      <c r="B7" s="10"/>
      <c r="C7" s="101"/>
      <c r="D7" s="285" t="s">
        <v>253</v>
      </c>
      <c r="E7" s="286"/>
      <c r="F7" s="286"/>
      <c r="G7" s="286"/>
      <c r="H7" s="286"/>
      <c r="I7" s="286"/>
      <c r="J7" s="287"/>
      <c r="K7" s="15"/>
      <c r="L7" s="15"/>
      <c r="M7" s="15"/>
      <c r="N7" s="15"/>
      <c r="O7" s="15"/>
    </row>
    <row r="8" spans="2:15" ht="14.65" customHeight="1" thickBot="1" x14ac:dyDescent="0.35">
      <c r="B8" s="10"/>
      <c r="C8" s="101"/>
      <c r="D8" s="236" t="s">
        <v>252</v>
      </c>
      <c r="E8" s="27"/>
      <c r="F8" s="55"/>
      <c r="G8" s="55"/>
      <c r="H8" s="55"/>
      <c r="I8" s="55"/>
      <c r="J8" s="56"/>
      <c r="K8" s="15"/>
      <c r="L8" s="15"/>
      <c r="M8" s="15"/>
      <c r="N8" s="15"/>
      <c r="O8" s="15"/>
    </row>
    <row r="9" spans="2:15" x14ac:dyDescent="0.3">
      <c r="B9" s="10"/>
      <c r="C9" s="101"/>
      <c r="D9" s="10"/>
      <c r="E9" s="10"/>
      <c r="F9" s="10"/>
      <c r="G9" s="10"/>
      <c r="H9" s="10"/>
      <c r="I9" s="10"/>
      <c r="J9" s="10"/>
      <c r="K9" s="10"/>
      <c r="L9" s="10"/>
      <c r="M9" s="10"/>
      <c r="N9" s="10"/>
      <c r="O9" s="10"/>
    </row>
    <row r="12" spans="2:15" ht="17.25" thickBot="1" x14ac:dyDescent="0.35">
      <c r="B12" s="10"/>
      <c r="C12" s="101"/>
      <c r="D12" s="10"/>
      <c r="E12" s="10"/>
      <c r="F12" s="10"/>
      <c r="G12" s="10"/>
      <c r="H12" s="10"/>
      <c r="I12" s="10"/>
      <c r="J12" s="10"/>
      <c r="K12" s="10"/>
      <c r="L12" s="10"/>
      <c r="M12" s="10"/>
      <c r="N12" s="10"/>
      <c r="O12" s="10"/>
    </row>
    <row r="13" spans="2:15" ht="36" customHeight="1" thickBot="1" x14ac:dyDescent="0.35">
      <c r="B13" s="10"/>
      <c r="C13" s="293" t="s">
        <v>148</v>
      </c>
      <c r="D13" s="294"/>
      <c r="E13" s="133"/>
      <c r="F13" s="10"/>
      <c r="G13" s="10"/>
      <c r="H13" s="10"/>
      <c r="I13" s="10"/>
      <c r="J13" s="10"/>
      <c r="K13" s="10"/>
      <c r="L13" s="10"/>
      <c r="M13" s="10"/>
      <c r="N13" s="10"/>
      <c r="O13" s="10"/>
    </row>
    <row r="14" spans="2:15" x14ac:dyDescent="0.3">
      <c r="B14" s="10"/>
      <c r="C14" s="101"/>
      <c r="D14" s="10"/>
      <c r="E14" s="10"/>
      <c r="F14" s="10"/>
      <c r="G14" s="10"/>
      <c r="H14" s="10"/>
      <c r="I14" s="10"/>
      <c r="J14" s="10"/>
      <c r="K14" s="10"/>
      <c r="L14" s="10"/>
      <c r="M14" s="10"/>
      <c r="N14" s="10"/>
      <c r="O14" s="10"/>
    </row>
    <row r="15" spans="2:15" ht="17.25" thickBot="1" x14ac:dyDescent="0.35">
      <c r="B15" s="10"/>
      <c r="C15" s="101"/>
      <c r="D15" s="10"/>
      <c r="E15" s="10"/>
      <c r="F15" s="10"/>
      <c r="G15" s="10"/>
      <c r="H15" s="10"/>
      <c r="I15" s="10"/>
      <c r="J15" s="10"/>
      <c r="K15" s="10"/>
      <c r="L15" s="10"/>
      <c r="M15" s="10"/>
      <c r="N15" s="10"/>
      <c r="O15" s="10"/>
    </row>
    <row r="16" spans="2:15" ht="24" customHeight="1" x14ac:dyDescent="0.3">
      <c r="B16" s="10"/>
      <c r="C16" s="261" t="s">
        <v>149</v>
      </c>
      <c r="D16" s="288" t="s">
        <v>31</v>
      </c>
      <c r="E16" s="290" t="s">
        <v>32</v>
      </c>
      <c r="F16" s="292" t="s">
        <v>33</v>
      </c>
      <c r="G16" s="292"/>
      <c r="H16" s="276" t="s">
        <v>34</v>
      </c>
      <c r="I16" s="292" t="s">
        <v>35</v>
      </c>
      <c r="J16" s="292"/>
      <c r="K16" s="276" t="s">
        <v>36</v>
      </c>
      <c r="L16" s="259" t="s">
        <v>37</v>
      </c>
      <c r="M16" s="10"/>
      <c r="N16" s="259" t="s">
        <v>150</v>
      </c>
      <c r="O16" s="10"/>
    </row>
    <row r="17" spans="2:15" ht="36.6" customHeight="1" thickBot="1" x14ac:dyDescent="0.35">
      <c r="B17" s="10"/>
      <c r="C17" s="262"/>
      <c r="D17" s="289"/>
      <c r="E17" s="291"/>
      <c r="F17" s="106" t="s">
        <v>38</v>
      </c>
      <c r="G17" s="106" t="s">
        <v>39</v>
      </c>
      <c r="H17" s="277"/>
      <c r="I17" s="106" t="s">
        <v>38</v>
      </c>
      <c r="J17" s="106" t="s">
        <v>40</v>
      </c>
      <c r="K17" s="277"/>
      <c r="L17" s="260"/>
      <c r="M17" s="10"/>
      <c r="N17" s="260"/>
      <c r="O17" s="10"/>
    </row>
    <row r="18" spans="2:15" ht="26.65" customHeight="1" thickBot="1" x14ac:dyDescent="0.35">
      <c r="B18" s="10"/>
      <c r="C18" s="265" t="s">
        <v>41</v>
      </c>
      <c r="D18" s="266"/>
      <c r="E18" s="266"/>
      <c r="F18" s="266"/>
      <c r="G18" s="266"/>
      <c r="H18" s="266"/>
      <c r="I18" s="266"/>
      <c r="J18" s="266"/>
      <c r="K18" s="266"/>
      <c r="L18" s="267"/>
      <c r="M18" s="10"/>
      <c r="N18" s="10"/>
      <c r="O18" s="10"/>
    </row>
    <row r="19" spans="2:15" ht="24.6" customHeight="1" x14ac:dyDescent="0.3">
      <c r="B19" s="10"/>
      <c r="C19" s="107" t="s">
        <v>151</v>
      </c>
      <c r="D19" s="108"/>
      <c r="E19" s="278" t="s">
        <v>42</v>
      </c>
      <c r="F19" s="279"/>
      <c r="G19" s="279"/>
      <c r="H19" s="279"/>
      <c r="I19" s="279"/>
      <c r="J19" s="279"/>
      <c r="K19" s="279"/>
      <c r="L19" s="280"/>
      <c r="M19" s="10"/>
      <c r="N19" s="10"/>
      <c r="O19" s="10"/>
    </row>
    <row r="20" spans="2:15" ht="19.149999999999999" customHeight="1" x14ac:dyDescent="0.3">
      <c r="B20" s="10"/>
      <c r="C20" s="116" t="s">
        <v>43</v>
      </c>
      <c r="D20" s="97" t="s">
        <v>43</v>
      </c>
      <c r="E20" s="62" t="s">
        <v>44</v>
      </c>
      <c r="F20" s="1"/>
      <c r="G20" s="1"/>
      <c r="H20" s="91">
        <f t="shared" ref="H20:H22" si="0">F20+G20</f>
        <v>0</v>
      </c>
      <c r="I20" s="1"/>
      <c r="J20" s="1"/>
      <c r="K20" s="91">
        <f t="shared" ref="K20:K21" si="1">I20+J20</f>
        <v>0</v>
      </c>
      <c r="L20" s="92">
        <f t="shared" ref="L20:L21" si="2">H20+K20</f>
        <v>0</v>
      </c>
      <c r="M20" s="2"/>
      <c r="N20" s="2"/>
      <c r="O20" s="2"/>
    </row>
    <row r="21" spans="2:15" ht="31.15" customHeight="1" x14ac:dyDescent="0.3">
      <c r="B21" s="10"/>
      <c r="C21" s="116" t="s">
        <v>45</v>
      </c>
      <c r="D21" s="97" t="s">
        <v>45</v>
      </c>
      <c r="E21" s="62" t="s">
        <v>46</v>
      </c>
      <c r="F21" s="1"/>
      <c r="G21" s="1"/>
      <c r="H21" s="91">
        <f t="shared" si="0"/>
        <v>0</v>
      </c>
      <c r="I21" s="1"/>
      <c r="J21" s="1"/>
      <c r="K21" s="91">
        <f t="shared" si="1"/>
        <v>0</v>
      </c>
      <c r="L21" s="92">
        <f t="shared" si="2"/>
        <v>0</v>
      </c>
      <c r="M21" s="2"/>
      <c r="N21" s="2"/>
      <c r="O21" s="2"/>
    </row>
    <row r="22" spans="2:15" ht="31.15" customHeight="1" x14ac:dyDescent="0.3">
      <c r="B22" s="10"/>
      <c r="C22" s="116" t="s">
        <v>47</v>
      </c>
      <c r="D22" s="97" t="s">
        <v>47</v>
      </c>
      <c r="E22" s="62" t="s">
        <v>48</v>
      </c>
      <c r="F22" s="1"/>
      <c r="G22" s="1"/>
      <c r="H22" s="91">
        <f t="shared" si="0"/>
        <v>0</v>
      </c>
      <c r="I22" s="1"/>
      <c r="J22" s="1"/>
      <c r="K22" s="91">
        <f t="shared" ref="K22" si="3">I22+J22</f>
        <v>0</v>
      </c>
      <c r="L22" s="92">
        <f t="shared" ref="L22" si="4">H22+K22</f>
        <v>0</v>
      </c>
      <c r="M22" s="2"/>
      <c r="N22" s="2"/>
      <c r="O22" s="2"/>
    </row>
    <row r="23" spans="2:15" ht="18.600000000000001" customHeight="1" x14ac:dyDescent="0.3">
      <c r="B23" s="10"/>
      <c r="C23" s="103"/>
      <c r="D23" s="98"/>
      <c r="E23" s="29" t="s">
        <v>152</v>
      </c>
      <c r="F23" s="94">
        <f>SUM(F20:F22)</f>
        <v>0</v>
      </c>
      <c r="G23" s="94">
        <f t="shared" ref="G23:L23" si="5">SUM(G20:G22)</f>
        <v>0</v>
      </c>
      <c r="H23" s="94">
        <f t="shared" si="5"/>
        <v>0</v>
      </c>
      <c r="I23" s="94">
        <f t="shared" si="5"/>
        <v>0</v>
      </c>
      <c r="J23" s="94">
        <f t="shared" si="5"/>
        <v>0</v>
      </c>
      <c r="K23" s="94">
        <f t="shared" si="5"/>
        <v>0</v>
      </c>
      <c r="L23" s="95">
        <f t="shared" si="5"/>
        <v>0</v>
      </c>
      <c r="M23" s="90"/>
      <c r="N23" s="90"/>
      <c r="O23" s="90"/>
    </row>
    <row r="24" spans="2:15" ht="19.899999999999999" customHeight="1" x14ac:dyDescent="0.3">
      <c r="B24" s="10"/>
      <c r="C24" s="102" t="s">
        <v>153</v>
      </c>
      <c r="D24" s="96"/>
      <c r="E24" s="273" t="s">
        <v>50</v>
      </c>
      <c r="F24" s="274"/>
      <c r="G24" s="274"/>
      <c r="H24" s="274"/>
      <c r="I24" s="274"/>
      <c r="J24" s="274"/>
      <c r="K24" s="274"/>
      <c r="L24" s="275"/>
      <c r="M24" s="64"/>
      <c r="N24" s="64"/>
      <c r="O24" s="64"/>
    </row>
    <row r="25" spans="2:15" ht="19.899999999999999" customHeight="1" x14ac:dyDescent="0.3">
      <c r="B25" s="10"/>
      <c r="C25" s="116" t="s">
        <v>51</v>
      </c>
      <c r="D25" s="99" t="s">
        <v>154</v>
      </c>
      <c r="E25" s="30" t="s">
        <v>52</v>
      </c>
      <c r="F25" s="1"/>
      <c r="G25" s="1"/>
      <c r="H25" s="91">
        <f>F25+G25</f>
        <v>0</v>
      </c>
      <c r="I25" s="1"/>
      <c r="J25" s="1"/>
      <c r="K25" s="91">
        <f>I25+J25</f>
        <v>0</v>
      </c>
      <c r="L25" s="92">
        <f>H25+K25</f>
        <v>0</v>
      </c>
      <c r="M25" s="2"/>
      <c r="N25" s="2"/>
      <c r="O25" s="2"/>
    </row>
    <row r="26" spans="2:15" ht="20.65" customHeight="1" x14ac:dyDescent="0.3">
      <c r="B26" s="10"/>
      <c r="C26" s="103"/>
      <c r="D26" s="99"/>
      <c r="E26" s="93" t="s">
        <v>155</v>
      </c>
      <c r="F26" s="94">
        <f>SUM(F25:F25)</f>
        <v>0</v>
      </c>
      <c r="G26" s="94">
        <f>SUM(G25:G25)</f>
        <v>0</v>
      </c>
      <c r="H26" s="94">
        <f>F26+G26</f>
        <v>0</v>
      </c>
      <c r="I26" s="94">
        <f>SUM(I25:I25)</f>
        <v>0</v>
      </c>
      <c r="J26" s="94">
        <f>SUM(J25:J25)</f>
        <v>0</v>
      </c>
      <c r="K26" s="94">
        <f>I26+J26</f>
        <v>0</v>
      </c>
      <c r="L26" s="95">
        <f>H26+K26</f>
        <v>0</v>
      </c>
      <c r="M26" s="90"/>
      <c r="N26" s="90"/>
      <c r="O26" s="90"/>
    </row>
    <row r="27" spans="2:15" ht="19.899999999999999" customHeight="1" x14ac:dyDescent="0.3">
      <c r="B27" s="10"/>
      <c r="C27" s="102" t="s">
        <v>156</v>
      </c>
      <c r="D27" s="96"/>
      <c r="E27" s="270" t="s">
        <v>54</v>
      </c>
      <c r="F27" s="271"/>
      <c r="G27" s="271"/>
      <c r="H27" s="271"/>
      <c r="I27" s="271"/>
      <c r="J27" s="271"/>
      <c r="K27" s="271"/>
      <c r="L27" s="272"/>
      <c r="M27" s="64"/>
      <c r="N27" s="64"/>
      <c r="O27" s="64"/>
    </row>
    <row r="28" spans="2:15" ht="19.899999999999999" customHeight="1" x14ac:dyDescent="0.3">
      <c r="B28" s="10"/>
      <c r="C28" s="116" t="s">
        <v>55</v>
      </c>
      <c r="D28" s="100" t="s">
        <v>55</v>
      </c>
      <c r="E28" s="28" t="s">
        <v>56</v>
      </c>
      <c r="F28" s="1"/>
      <c r="G28" s="1"/>
      <c r="H28" s="91">
        <f t="shared" ref="H28:H35" si="6">F28+G28</f>
        <v>0</v>
      </c>
      <c r="I28" s="1"/>
      <c r="J28" s="1"/>
      <c r="K28" s="91">
        <f t="shared" ref="K28" si="7">I28+J28</f>
        <v>0</v>
      </c>
      <c r="L28" s="92">
        <f t="shared" ref="L28" si="8">H28+K28</f>
        <v>0</v>
      </c>
      <c r="M28" s="2"/>
      <c r="N28" s="2"/>
      <c r="O28" s="2"/>
    </row>
    <row r="29" spans="2:15" ht="19.899999999999999" customHeight="1" x14ac:dyDescent="0.3">
      <c r="B29" s="10"/>
      <c r="C29" s="116" t="s">
        <v>57</v>
      </c>
      <c r="D29" s="100" t="s">
        <v>57</v>
      </c>
      <c r="E29" s="28" t="s">
        <v>58</v>
      </c>
      <c r="F29" s="1"/>
      <c r="G29" s="1"/>
      <c r="H29" s="91">
        <f>F29+G29</f>
        <v>0</v>
      </c>
      <c r="I29" s="1"/>
      <c r="J29" s="1"/>
      <c r="K29" s="91">
        <f t="shared" ref="K29:K35" si="9">I29+J29</f>
        <v>0</v>
      </c>
      <c r="L29" s="92">
        <f t="shared" ref="L29:L35" si="10">H29+K29</f>
        <v>0</v>
      </c>
      <c r="M29" s="2"/>
      <c r="N29" s="2"/>
      <c r="O29" s="2"/>
    </row>
    <row r="30" spans="2:15" ht="19.899999999999999" customHeight="1" x14ac:dyDescent="0.3">
      <c r="B30" s="10"/>
      <c r="C30" s="116" t="s">
        <v>59</v>
      </c>
      <c r="D30" s="100" t="s">
        <v>59</v>
      </c>
      <c r="E30" s="28" t="s">
        <v>60</v>
      </c>
      <c r="F30" s="1"/>
      <c r="G30" s="1"/>
      <c r="H30" s="91">
        <f>F30+G30</f>
        <v>0</v>
      </c>
      <c r="I30" s="1"/>
      <c r="J30" s="1"/>
      <c r="K30" s="91">
        <f t="shared" si="9"/>
        <v>0</v>
      </c>
      <c r="L30" s="92">
        <f t="shared" si="10"/>
        <v>0</v>
      </c>
      <c r="M30" s="2"/>
      <c r="N30" s="2"/>
      <c r="O30" s="2"/>
    </row>
    <row r="31" spans="2:15" ht="27" customHeight="1" x14ac:dyDescent="0.3">
      <c r="B31" s="10"/>
      <c r="C31" s="116" t="s">
        <v>61</v>
      </c>
      <c r="D31" s="100" t="s">
        <v>61</v>
      </c>
      <c r="E31" s="28" t="s">
        <v>62</v>
      </c>
      <c r="F31" s="1"/>
      <c r="G31" s="1"/>
      <c r="H31" s="91">
        <f t="shared" si="6"/>
        <v>0</v>
      </c>
      <c r="I31" s="1"/>
      <c r="J31" s="1"/>
      <c r="K31" s="91">
        <f t="shared" si="9"/>
        <v>0</v>
      </c>
      <c r="L31" s="92">
        <f t="shared" si="10"/>
        <v>0</v>
      </c>
      <c r="M31" s="2"/>
      <c r="N31" s="2"/>
      <c r="O31" s="2"/>
    </row>
    <row r="32" spans="2:15" ht="19.899999999999999" customHeight="1" x14ac:dyDescent="0.3">
      <c r="B32" s="10"/>
      <c r="C32" s="116" t="s">
        <v>63</v>
      </c>
      <c r="D32" s="100" t="s">
        <v>63</v>
      </c>
      <c r="E32" s="28" t="s">
        <v>64</v>
      </c>
      <c r="F32" s="1"/>
      <c r="G32" s="1"/>
      <c r="H32" s="91">
        <f t="shared" si="6"/>
        <v>0</v>
      </c>
      <c r="I32" s="1"/>
      <c r="J32" s="1"/>
      <c r="K32" s="91">
        <f t="shared" si="9"/>
        <v>0</v>
      </c>
      <c r="L32" s="92">
        <f t="shared" si="10"/>
        <v>0</v>
      </c>
      <c r="M32" s="2"/>
      <c r="N32" s="2"/>
      <c r="O32" s="2"/>
    </row>
    <row r="33" spans="2:15" ht="19.899999999999999" customHeight="1" x14ac:dyDescent="0.3">
      <c r="B33" s="10"/>
      <c r="C33" s="116" t="s">
        <v>65</v>
      </c>
      <c r="D33" s="100" t="s">
        <v>65</v>
      </c>
      <c r="E33" s="28" t="s">
        <v>66</v>
      </c>
      <c r="F33" s="1"/>
      <c r="G33" s="1"/>
      <c r="H33" s="91">
        <f t="shared" si="6"/>
        <v>0</v>
      </c>
      <c r="I33" s="1"/>
      <c r="J33" s="1"/>
      <c r="K33" s="91">
        <f t="shared" si="9"/>
        <v>0</v>
      </c>
      <c r="L33" s="92">
        <f t="shared" si="10"/>
        <v>0</v>
      </c>
      <c r="M33" s="2"/>
      <c r="N33" s="2"/>
      <c r="O33" s="2"/>
    </row>
    <row r="34" spans="2:15" ht="19.899999999999999" customHeight="1" x14ac:dyDescent="0.3">
      <c r="B34" s="10"/>
      <c r="C34" s="124" t="s">
        <v>67</v>
      </c>
      <c r="D34" s="125" t="s">
        <v>157</v>
      </c>
      <c r="E34" s="126" t="s">
        <v>68</v>
      </c>
      <c r="F34" s="1"/>
      <c r="G34" s="1"/>
      <c r="H34" s="91">
        <f t="shared" si="6"/>
        <v>0</v>
      </c>
      <c r="I34" s="1"/>
      <c r="J34" s="1"/>
      <c r="K34" s="91">
        <f t="shared" si="9"/>
        <v>0</v>
      </c>
      <c r="L34" s="92">
        <f t="shared" si="10"/>
        <v>0</v>
      </c>
      <c r="M34" s="2"/>
      <c r="N34" s="2"/>
      <c r="O34" s="2"/>
    </row>
    <row r="35" spans="2:15" ht="27.6" customHeight="1" thickBot="1" x14ac:dyDescent="0.35">
      <c r="B35" s="10"/>
      <c r="C35" s="124" t="s">
        <v>69</v>
      </c>
      <c r="D35" s="125" t="s">
        <v>157</v>
      </c>
      <c r="E35" s="126" t="s">
        <v>70</v>
      </c>
      <c r="F35" s="1"/>
      <c r="G35" s="1"/>
      <c r="H35" s="91">
        <f t="shared" si="6"/>
        <v>0</v>
      </c>
      <c r="I35" s="1"/>
      <c r="J35" s="1"/>
      <c r="K35" s="91">
        <f t="shared" si="9"/>
        <v>0</v>
      </c>
      <c r="L35" s="92">
        <f t="shared" si="10"/>
        <v>0</v>
      </c>
      <c r="M35" s="2"/>
      <c r="N35" s="115"/>
      <c r="O35" s="2"/>
    </row>
    <row r="36" spans="2:15" ht="19.899999999999999" customHeight="1" thickBot="1" x14ac:dyDescent="0.35">
      <c r="B36" s="10"/>
      <c r="C36" s="281"/>
      <c r="D36" s="282"/>
      <c r="E36" s="127" t="s">
        <v>71</v>
      </c>
      <c r="F36" s="230">
        <f>SUM(F34:F35)</f>
        <v>0</v>
      </c>
      <c r="G36" s="230">
        <f t="shared" ref="G36:L36" si="11">SUM(G34:G35)</f>
        <v>0</v>
      </c>
      <c r="H36" s="230">
        <f t="shared" si="11"/>
        <v>0</v>
      </c>
      <c r="I36" s="230">
        <f t="shared" si="11"/>
        <v>0</v>
      </c>
      <c r="J36" s="230">
        <f t="shared" si="11"/>
        <v>0</v>
      </c>
      <c r="K36" s="230">
        <f t="shared" si="11"/>
        <v>0</v>
      </c>
      <c r="L36" s="231">
        <f t="shared" si="11"/>
        <v>0</v>
      </c>
      <c r="M36" s="2"/>
      <c r="N36" s="232" t="str">
        <f>IF(H36&lt;=15%*(H23+H26+H28+H29+H30+H31+H32+H33+H40),"OK","NO")</f>
        <v>OK</v>
      </c>
      <c r="O36" s="2"/>
    </row>
    <row r="37" spans="2:15" ht="19.899999999999999" customHeight="1" x14ac:dyDescent="0.3">
      <c r="B37" s="10"/>
      <c r="C37" s="103"/>
      <c r="D37" s="99"/>
      <c r="E37" s="29" t="s">
        <v>158</v>
      </c>
      <c r="F37" s="94">
        <f>F28+F29+F30+F31+F32+F33+F36</f>
        <v>0</v>
      </c>
      <c r="G37" s="94">
        <f t="shared" ref="G37:L37" si="12">G28+G29+G30+G31+G32+G33+G36</f>
        <v>0</v>
      </c>
      <c r="H37" s="94">
        <f t="shared" si="12"/>
        <v>0</v>
      </c>
      <c r="I37" s="94">
        <f t="shared" si="12"/>
        <v>0</v>
      </c>
      <c r="J37" s="94">
        <f t="shared" si="12"/>
        <v>0</v>
      </c>
      <c r="K37" s="94">
        <f t="shared" si="12"/>
        <v>0</v>
      </c>
      <c r="L37" s="95">
        <f t="shared" si="12"/>
        <v>0</v>
      </c>
      <c r="M37" s="90"/>
      <c r="N37" s="90"/>
      <c r="O37" s="90"/>
    </row>
    <row r="38" spans="2:15" ht="19.899999999999999" customHeight="1" x14ac:dyDescent="0.3">
      <c r="B38" s="10"/>
      <c r="C38" s="102" t="s">
        <v>159</v>
      </c>
      <c r="D38" s="96"/>
      <c r="E38" s="273" t="s">
        <v>73</v>
      </c>
      <c r="F38" s="274"/>
      <c r="G38" s="274"/>
      <c r="H38" s="274"/>
      <c r="I38" s="274"/>
      <c r="J38" s="274"/>
      <c r="K38" s="274"/>
      <c r="L38" s="275"/>
      <c r="M38" s="64"/>
      <c r="N38" s="64"/>
      <c r="O38" s="64"/>
    </row>
    <row r="39" spans="2:15" ht="19.899999999999999" customHeight="1" x14ac:dyDescent="0.3">
      <c r="B39" s="10"/>
      <c r="C39" s="116" t="s">
        <v>74</v>
      </c>
      <c r="D39" s="100"/>
      <c r="E39" s="28" t="s">
        <v>75</v>
      </c>
      <c r="F39" s="91">
        <f>SUM(F40:F41)</f>
        <v>0</v>
      </c>
      <c r="G39" s="91">
        <f t="shared" ref="G39:L39" si="13">SUM(G40:G41)</f>
        <v>0</v>
      </c>
      <c r="H39" s="91">
        <f t="shared" si="13"/>
        <v>0</v>
      </c>
      <c r="I39" s="91">
        <f t="shared" si="13"/>
        <v>0</v>
      </c>
      <c r="J39" s="91">
        <f t="shared" si="13"/>
        <v>0</v>
      </c>
      <c r="K39" s="91">
        <f t="shared" si="13"/>
        <v>0</v>
      </c>
      <c r="L39" s="92">
        <f t="shared" si="13"/>
        <v>0</v>
      </c>
      <c r="M39" s="2"/>
      <c r="N39" s="2"/>
      <c r="O39" s="2"/>
    </row>
    <row r="40" spans="2:15" ht="19.899999999999999" customHeight="1" x14ac:dyDescent="0.3">
      <c r="B40" s="10"/>
      <c r="C40" s="116" t="s">
        <v>160</v>
      </c>
      <c r="D40" s="100" t="s">
        <v>160</v>
      </c>
      <c r="E40" s="28" t="s">
        <v>77</v>
      </c>
      <c r="F40" s="1"/>
      <c r="G40" s="1"/>
      <c r="H40" s="91">
        <f t="shared" ref="H40:H41" si="14">F40+G40</f>
        <v>0</v>
      </c>
      <c r="I40" s="1"/>
      <c r="J40" s="1"/>
      <c r="K40" s="91">
        <f t="shared" ref="K40:K41" si="15">I40+J40</f>
        <v>0</v>
      </c>
      <c r="L40" s="92">
        <f t="shared" ref="L40:L41" si="16">H40+K40</f>
        <v>0</v>
      </c>
      <c r="M40" s="2"/>
      <c r="N40" s="2"/>
      <c r="O40" s="2"/>
    </row>
    <row r="41" spans="2:15" ht="19.899999999999999" customHeight="1" x14ac:dyDescent="0.3">
      <c r="B41" s="10"/>
      <c r="C41" s="116" t="s">
        <v>161</v>
      </c>
      <c r="D41" s="100" t="s">
        <v>161</v>
      </c>
      <c r="E41" s="28" t="s">
        <v>79</v>
      </c>
      <c r="F41" s="1"/>
      <c r="G41" s="1"/>
      <c r="H41" s="91">
        <f t="shared" si="14"/>
        <v>0</v>
      </c>
      <c r="I41" s="1"/>
      <c r="J41" s="1"/>
      <c r="K41" s="91">
        <f t="shared" si="15"/>
        <v>0</v>
      </c>
      <c r="L41" s="92">
        <f t="shared" si="16"/>
        <v>0</v>
      </c>
      <c r="M41" s="2"/>
      <c r="N41" s="2"/>
      <c r="O41" s="2"/>
    </row>
    <row r="42" spans="2:15" ht="19.899999999999999" customHeight="1" x14ac:dyDescent="0.3">
      <c r="B42" s="10"/>
      <c r="C42" s="117" t="s">
        <v>80</v>
      </c>
      <c r="D42" s="100" t="s">
        <v>80</v>
      </c>
      <c r="E42" s="28" t="s">
        <v>81</v>
      </c>
      <c r="F42" s="1"/>
      <c r="G42" s="1"/>
      <c r="H42" s="91">
        <f>F42+G42</f>
        <v>0</v>
      </c>
      <c r="I42" s="1"/>
      <c r="J42" s="1"/>
      <c r="K42" s="91">
        <f>I42+J42</f>
        <v>0</v>
      </c>
      <c r="L42" s="92">
        <f>H42+K42</f>
        <v>0</v>
      </c>
      <c r="M42" s="2"/>
      <c r="N42" s="2"/>
      <c r="O42" s="2"/>
    </row>
    <row r="43" spans="2:15" ht="19.899999999999999" customHeight="1" x14ac:dyDescent="0.3">
      <c r="B43" s="10"/>
      <c r="C43" s="103"/>
      <c r="D43" s="99"/>
      <c r="E43" s="29" t="s">
        <v>162</v>
      </c>
      <c r="F43" s="94">
        <f>SUM(F39,F42)</f>
        <v>0</v>
      </c>
      <c r="G43" s="94">
        <f t="shared" ref="G43:L43" si="17">SUM(G39,G42)</f>
        <v>0</v>
      </c>
      <c r="H43" s="94">
        <f t="shared" si="17"/>
        <v>0</v>
      </c>
      <c r="I43" s="94">
        <f t="shared" si="17"/>
        <v>0</v>
      </c>
      <c r="J43" s="94">
        <f t="shared" si="17"/>
        <v>0</v>
      </c>
      <c r="K43" s="94">
        <f t="shared" si="17"/>
        <v>0</v>
      </c>
      <c r="L43" s="95">
        <f t="shared" si="17"/>
        <v>0</v>
      </c>
      <c r="M43" s="90"/>
      <c r="N43" s="90"/>
      <c r="O43" s="90"/>
    </row>
    <row r="44" spans="2:15" ht="19.899999999999999" customHeight="1" x14ac:dyDescent="0.3">
      <c r="B44" s="10"/>
      <c r="C44" s="102" t="s">
        <v>163</v>
      </c>
      <c r="D44" s="118"/>
      <c r="E44" s="273" t="s">
        <v>83</v>
      </c>
      <c r="F44" s="274"/>
      <c r="G44" s="274"/>
      <c r="H44" s="274"/>
      <c r="I44" s="274"/>
      <c r="J44" s="274"/>
      <c r="K44" s="274"/>
      <c r="L44" s="275"/>
      <c r="M44" s="90"/>
      <c r="N44" s="90"/>
      <c r="O44" s="90"/>
    </row>
    <row r="45" spans="2:15" ht="19.899999999999999" customHeight="1" x14ac:dyDescent="0.3">
      <c r="B45" s="10"/>
      <c r="C45" s="123" t="s">
        <v>84</v>
      </c>
      <c r="D45" s="120" t="s">
        <v>84</v>
      </c>
      <c r="E45" s="28" t="s">
        <v>85</v>
      </c>
      <c r="F45" s="234"/>
      <c r="G45" s="234"/>
      <c r="H45" s="91">
        <f t="shared" ref="H45:H46" si="18">F45+G45</f>
        <v>0</v>
      </c>
      <c r="I45" s="1"/>
      <c r="J45" s="1"/>
      <c r="K45" s="91">
        <f t="shared" ref="K45:K46" si="19">I45+J45</f>
        <v>0</v>
      </c>
      <c r="L45" s="92">
        <f t="shared" ref="L45:L46" si="20">H45+K45</f>
        <v>0</v>
      </c>
      <c r="M45" s="90"/>
      <c r="N45" s="90"/>
      <c r="O45" s="90"/>
    </row>
    <row r="46" spans="2:15" ht="19.899999999999999" customHeight="1" x14ac:dyDescent="0.3">
      <c r="B46" s="10"/>
      <c r="C46" s="123" t="s">
        <v>86</v>
      </c>
      <c r="D46" s="120" t="s">
        <v>86</v>
      </c>
      <c r="E46" s="28" t="s">
        <v>87</v>
      </c>
      <c r="F46" s="234"/>
      <c r="G46" s="234"/>
      <c r="H46" s="91">
        <f t="shared" si="18"/>
        <v>0</v>
      </c>
      <c r="I46" s="1"/>
      <c r="J46" s="1"/>
      <c r="K46" s="91">
        <f t="shared" si="19"/>
        <v>0</v>
      </c>
      <c r="L46" s="92">
        <f t="shared" si="20"/>
        <v>0</v>
      </c>
      <c r="M46" s="90"/>
      <c r="N46" s="90"/>
      <c r="O46" s="90"/>
    </row>
    <row r="47" spans="2:15" ht="19.899999999999999" customHeight="1" x14ac:dyDescent="0.3">
      <c r="B47" s="10"/>
      <c r="C47" s="119"/>
      <c r="D47" s="120"/>
      <c r="E47" s="29" t="s">
        <v>164</v>
      </c>
      <c r="F47" s="217">
        <f>SUM(F45:F46)</f>
        <v>0</v>
      </c>
      <c r="G47" s="217">
        <f t="shared" ref="G47:L47" si="21">SUM(G45:G46)</f>
        <v>0</v>
      </c>
      <c r="H47" s="217">
        <f t="shared" si="21"/>
        <v>0</v>
      </c>
      <c r="I47" s="217">
        <f t="shared" si="21"/>
        <v>0</v>
      </c>
      <c r="J47" s="217">
        <f t="shared" si="21"/>
        <v>0</v>
      </c>
      <c r="K47" s="217">
        <f t="shared" si="21"/>
        <v>0</v>
      </c>
      <c r="L47" s="218">
        <f t="shared" si="21"/>
        <v>0</v>
      </c>
      <c r="M47" s="90"/>
      <c r="N47" s="90"/>
      <c r="O47" s="90"/>
    </row>
    <row r="48" spans="2:15" ht="19.899999999999999" customHeight="1" x14ac:dyDescent="0.3">
      <c r="B48" s="10"/>
      <c r="C48" s="102" t="s">
        <v>261</v>
      </c>
      <c r="D48" s="299"/>
      <c r="E48" s="300" t="s">
        <v>255</v>
      </c>
      <c r="F48" s="301"/>
      <c r="G48" s="301"/>
      <c r="H48" s="301"/>
      <c r="I48" s="301"/>
      <c r="J48" s="301"/>
      <c r="K48" s="301"/>
      <c r="L48" s="302"/>
      <c r="M48" s="90"/>
      <c r="N48" s="90"/>
      <c r="O48" s="90"/>
    </row>
    <row r="49" spans="2:15" ht="19.899999999999999" customHeight="1" x14ac:dyDescent="0.3">
      <c r="B49" s="10"/>
      <c r="C49" s="238" t="s">
        <v>256</v>
      </c>
      <c r="D49" s="238" t="s">
        <v>256</v>
      </c>
      <c r="E49" s="28" t="s">
        <v>257</v>
      </c>
      <c r="F49" s="217"/>
      <c r="G49" s="217"/>
      <c r="H49" s="217"/>
      <c r="I49" s="1"/>
      <c r="J49" s="1"/>
      <c r="K49" s="217">
        <f>SUM(I49:J49)</f>
        <v>0</v>
      </c>
      <c r="L49" s="92">
        <f>K49</f>
        <v>0</v>
      </c>
      <c r="M49" s="90"/>
      <c r="N49" s="90"/>
      <c r="O49" s="90"/>
    </row>
    <row r="50" spans="2:15" ht="29.25" customHeight="1" x14ac:dyDescent="0.3">
      <c r="B50" s="10"/>
      <c r="C50" s="238" t="s">
        <v>258</v>
      </c>
      <c r="D50" s="238" t="s">
        <v>258</v>
      </c>
      <c r="E50" s="28" t="s">
        <v>259</v>
      </c>
      <c r="F50" s="1"/>
      <c r="G50" s="1"/>
      <c r="H50" s="217">
        <f>SUM(F50:G50)</f>
        <v>0</v>
      </c>
      <c r="I50" s="1"/>
      <c r="J50" s="1"/>
      <c r="K50" s="217">
        <f>SUM(I50:J50)</f>
        <v>0</v>
      </c>
      <c r="L50" s="92">
        <f t="shared" ref="L49:L50" si="22">H50+K50</f>
        <v>0</v>
      </c>
      <c r="M50" s="90"/>
      <c r="N50" s="90"/>
      <c r="O50" s="90"/>
    </row>
    <row r="51" spans="2:15" ht="19.899999999999999" customHeight="1" x14ac:dyDescent="0.3">
      <c r="B51" s="10"/>
      <c r="C51" s="119"/>
      <c r="D51" s="120"/>
      <c r="E51" s="29" t="s">
        <v>260</v>
      </c>
      <c r="F51" s="303">
        <f>F50</f>
        <v>0</v>
      </c>
      <c r="G51" s="303">
        <f>G50</f>
        <v>0</v>
      </c>
      <c r="H51" s="304">
        <f>SUM(F51:G51)</f>
        <v>0</v>
      </c>
      <c r="I51" s="304">
        <f>SUM(I49:I50)</f>
        <v>0</v>
      </c>
      <c r="J51" s="304">
        <f>SUM(J49:J50)</f>
        <v>0</v>
      </c>
      <c r="K51" s="304">
        <f>SUM(K49:K50)</f>
        <v>0</v>
      </c>
      <c r="L51" s="305">
        <f>SUM(L49:L50)</f>
        <v>0</v>
      </c>
      <c r="M51" s="90"/>
      <c r="N51" s="90"/>
      <c r="O51" s="90"/>
    </row>
    <row r="52" spans="2:15" ht="23.65" customHeight="1" thickBot="1" x14ac:dyDescent="0.35">
      <c r="B52" s="10"/>
      <c r="C52" s="109"/>
      <c r="D52" s="263" t="s">
        <v>88</v>
      </c>
      <c r="E52" s="264"/>
      <c r="F52" s="217">
        <f>F23+F26+F28+F29+F30+F31+F32+F33+F40</f>
        <v>0</v>
      </c>
      <c r="G52" s="217">
        <f t="shared" ref="G52:H52" si="23">G23+G26+G28+G29+G30+G31+G32+G33+G40</f>
        <v>0</v>
      </c>
      <c r="H52" s="217">
        <f t="shared" si="23"/>
        <v>0</v>
      </c>
      <c r="I52" s="217">
        <f t="shared" ref="I52:L52" si="24">I23+I26+I28+I29+I30+I31+I32+I33+I40+I47</f>
        <v>0</v>
      </c>
      <c r="J52" s="217">
        <f t="shared" si="24"/>
        <v>0</v>
      </c>
      <c r="K52" s="217">
        <f t="shared" si="24"/>
        <v>0</v>
      </c>
      <c r="L52" s="218">
        <f t="shared" si="24"/>
        <v>0</v>
      </c>
      <c r="M52" s="2"/>
      <c r="N52" s="2"/>
      <c r="O52" s="2"/>
    </row>
    <row r="53" spans="2:15" ht="19.899999999999999" customHeight="1" thickBot="1" x14ac:dyDescent="0.35">
      <c r="B53" s="10"/>
      <c r="C53" s="128"/>
      <c r="D53" s="283" t="s">
        <v>89</v>
      </c>
      <c r="E53" s="284"/>
      <c r="F53" s="219">
        <f>F51+F47+F43+F37+F26+F23</f>
        <v>0</v>
      </c>
      <c r="G53" s="219">
        <f>G51+G47+G43+G37+G26+G23</f>
        <v>0</v>
      </c>
      <c r="H53" s="219">
        <f>H51+H47+H43+H37+H26+H23</f>
        <v>0</v>
      </c>
      <c r="I53" s="219">
        <f>I51+I47+I43+I37+I26+I23</f>
        <v>0</v>
      </c>
      <c r="J53" s="219">
        <f>J51+J47+J43+J37+J26+J23</f>
        <v>0</v>
      </c>
      <c r="K53" s="219">
        <f>K51+K47+K43+K37+K26+K23</f>
        <v>0</v>
      </c>
      <c r="L53" s="220">
        <f>L51+L47+L43+L37+L26+L23</f>
        <v>0</v>
      </c>
      <c r="M53" s="90"/>
      <c r="N53" s="90"/>
      <c r="O53" s="90"/>
    </row>
    <row r="54" spans="2:15" ht="19.899999999999999" customHeight="1" x14ac:dyDescent="0.3">
      <c r="B54" s="10"/>
      <c r="C54" s="121"/>
      <c r="D54" s="121"/>
      <c r="E54" s="121"/>
      <c r="F54" s="122"/>
      <c r="G54" s="122"/>
      <c r="H54" s="122"/>
      <c r="I54" s="122"/>
      <c r="J54" s="122"/>
      <c r="K54" s="122"/>
      <c r="L54" s="122"/>
      <c r="M54" s="90"/>
      <c r="N54" s="90"/>
      <c r="O54" s="90"/>
    </row>
    <row r="55" spans="2:15" ht="19.899999999999999" customHeight="1" thickBot="1" x14ac:dyDescent="0.35">
      <c r="B55" s="10"/>
      <c r="C55" s="101"/>
      <c r="D55" s="31"/>
      <c r="E55" s="32"/>
      <c r="F55" s="33"/>
      <c r="G55" s="33"/>
      <c r="H55" s="33"/>
      <c r="I55" s="33"/>
      <c r="J55" s="33"/>
      <c r="K55" s="33"/>
      <c r="L55" s="33"/>
      <c r="M55" s="33"/>
      <c r="N55" s="33"/>
      <c r="O55" s="33"/>
    </row>
    <row r="56" spans="2:15" ht="38.25" x14ac:dyDescent="0.3">
      <c r="B56" s="10"/>
      <c r="C56" s="101"/>
      <c r="D56" s="67"/>
      <c r="E56" s="68" t="s">
        <v>16</v>
      </c>
      <c r="F56" s="69" t="s">
        <v>165</v>
      </c>
      <c r="G56" s="10"/>
      <c r="H56" s="34"/>
      <c r="I56" s="10"/>
      <c r="J56" s="10"/>
      <c r="K56" s="10"/>
      <c r="L56" s="10"/>
      <c r="M56" s="10"/>
      <c r="N56" s="10"/>
      <c r="O56" s="10"/>
    </row>
    <row r="57" spans="2:15" x14ac:dyDescent="0.3">
      <c r="B57" s="10"/>
      <c r="C57" s="101"/>
      <c r="D57" s="70">
        <v>1</v>
      </c>
      <c r="E57" s="23" t="s">
        <v>166</v>
      </c>
      <c r="F57" s="78"/>
      <c r="G57" s="10"/>
      <c r="H57" s="34"/>
      <c r="I57" s="10"/>
      <c r="J57" s="10"/>
      <c r="K57" s="10"/>
      <c r="L57" s="10"/>
      <c r="M57" s="10"/>
      <c r="N57" s="10"/>
      <c r="O57" s="10"/>
    </row>
    <row r="58" spans="2:15" x14ac:dyDescent="0.3">
      <c r="B58" s="10"/>
      <c r="C58" s="101"/>
      <c r="D58" s="70">
        <v>2</v>
      </c>
      <c r="E58" s="23" t="s">
        <v>167</v>
      </c>
      <c r="F58" s="78"/>
      <c r="G58" s="10"/>
      <c r="H58" s="34"/>
      <c r="I58" s="10"/>
      <c r="J58" s="10"/>
      <c r="K58" s="10"/>
      <c r="L58" s="10"/>
      <c r="M58" s="10"/>
      <c r="N58" s="10"/>
      <c r="O58" s="10"/>
    </row>
    <row r="59" spans="2:15" x14ac:dyDescent="0.3">
      <c r="B59" s="10"/>
      <c r="C59" s="101"/>
      <c r="D59" s="70">
        <v>3</v>
      </c>
      <c r="E59" s="23" t="s">
        <v>168</v>
      </c>
      <c r="F59" s="78"/>
      <c r="G59" s="10"/>
      <c r="H59" s="34"/>
      <c r="I59" s="10"/>
      <c r="J59" s="10"/>
      <c r="K59" s="10"/>
      <c r="L59" s="10"/>
      <c r="M59" s="10"/>
      <c r="N59" s="10"/>
      <c r="O59" s="10"/>
    </row>
    <row r="60" spans="2:15" x14ac:dyDescent="0.3">
      <c r="B60" s="10"/>
      <c r="C60" s="101"/>
      <c r="D60" s="70">
        <v>4</v>
      </c>
      <c r="E60" s="23" t="s">
        <v>169</v>
      </c>
      <c r="F60" s="78"/>
      <c r="G60" s="10"/>
      <c r="H60" s="34"/>
      <c r="I60" s="10"/>
      <c r="J60" s="10"/>
      <c r="K60" s="10"/>
      <c r="L60" s="10"/>
      <c r="M60" s="10"/>
      <c r="N60" s="10"/>
      <c r="O60" s="10"/>
    </row>
    <row r="61" spans="2:15" ht="17.25" thickBot="1" x14ac:dyDescent="0.35">
      <c r="B61" s="10"/>
      <c r="C61" s="101"/>
      <c r="D61" s="79"/>
      <c r="E61" s="80"/>
      <c r="F61" s="221">
        <f>SUM(F57:F60)</f>
        <v>0</v>
      </c>
      <c r="G61" s="10"/>
      <c r="H61" s="34"/>
      <c r="I61" s="10"/>
      <c r="J61" s="10"/>
      <c r="K61" s="10"/>
      <c r="L61" s="10"/>
      <c r="M61" s="10"/>
      <c r="N61" s="10"/>
      <c r="O61" s="10"/>
    </row>
    <row r="62" spans="2:15" ht="17.25" thickBot="1" x14ac:dyDescent="0.35">
      <c r="B62" s="10"/>
      <c r="C62" s="101"/>
      <c r="D62" s="10"/>
      <c r="E62" s="10"/>
      <c r="F62" s="10"/>
      <c r="G62" s="10"/>
      <c r="H62" s="34"/>
      <c r="I62" s="10"/>
      <c r="J62" s="10"/>
      <c r="K62" s="10"/>
      <c r="L62" s="10"/>
      <c r="M62" s="10"/>
      <c r="N62" s="10"/>
      <c r="O62" s="10"/>
    </row>
    <row r="63" spans="2:15" ht="17.25" thickBot="1" x14ac:dyDescent="0.35">
      <c r="B63" s="10"/>
      <c r="C63" s="101"/>
      <c r="D63" s="268" t="s">
        <v>170</v>
      </c>
      <c r="E63" s="269"/>
      <c r="F63" s="76"/>
      <c r="G63" s="10"/>
      <c r="H63" s="34"/>
      <c r="I63" s="10"/>
      <c r="J63" s="10"/>
      <c r="K63" s="10"/>
      <c r="L63" s="10"/>
      <c r="M63" s="10"/>
      <c r="N63" s="10"/>
      <c r="O63" s="10"/>
    </row>
    <row r="64" spans="2:15" ht="17.25" thickBot="1" x14ac:dyDescent="0.35">
      <c r="B64" s="10"/>
      <c r="C64" s="101"/>
      <c r="D64" s="10"/>
      <c r="E64" s="10"/>
      <c r="F64" s="10"/>
      <c r="G64" s="10"/>
      <c r="H64" s="34"/>
      <c r="I64" s="10"/>
      <c r="J64" s="10"/>
      <c r="K64" s="10"/>
      <c r="L64" s="10"/>
      <c r="M64" s="10"/>
      <c r="N64" s="10"/>
      <c r="O64" s="10"/>
    </row>
    <row r="65" spans="2:16" s="37" customFormat="1" ht="29.25" customHeight="1" x14ac:dyDescent="0.3">
      <c r="B65" s="14"/>
      <c r="C65" s="104"/>
      <c r="D65" s="35" t="s">
        <v>93</v>
      </c>
      <c r="E65" s="36" t="s">
        <v>171</v>
      </c>
      <c r="F65" s="3" t="s">
        <v>95</v>
      </c>
      <c r="G65" s="14"/>
      <c r="H65" s="34"/>
      <c r="I65" s="10"/>
      <c r="J65" s="10"/>
      <c r="K65" s="10"/>
      <c r="L65" s="10"/>
      <c r="M65" s="14"/>
      <c r="N65" s="14"/>
      <c r="O65" s="14"/>
      <c r="P65" s="25"/>
    </row>
    <row r="66" spans="2:16" s="37" customFormat="1" ht="19.899999999999999" customHeight="1" x14ac:dyDescent="0.3">
      <c r="B66" s="14"/>
      <c r="C66" s="104"/>
      <c r="D66" s="130" t="s">
        <v>98</v>
      </c>
      <c r="E66" s="131" t="s">
        <v>99</v>
      </c>
      <c r="F66" s="222">
        <f>F67+F72</f>
        <v>0</v>
      </c>
      <c r="G66" s="14"/>
      <c r="H66" s="34"/>
      <c r="I66" s="10"/>
      <c r="J66" s="10"/>
      <c r="K66" s="10"/>
      <c r="L66" s="10"/>
      <c r="M66" s="14"/>
      <c r="N66" s="14"/>
      <c r="O66" s="14"/>
      <c r="P66" s="25"/>
    </row>
    <row r="67" spans="2:16" s="37" customFormat="1" ht="19.899999999999999" customHeight="1" x14ac:dyDescent="0.3">
      <c r="B67" s="14"/>
      <c r="C67" s="104"/>
      <c r="D67" s="75" t="s">
        <v>100</v>
      </c>
      <c r="E67" s="39" t="s">
        <v>101</v>
      </c>
      <c r="F67" s="223">
        <f>SUM(F68:F71)</f>
        <v>0</v>
      </c>
      <c r="G67" s="14"/>
      <c r="H67" s="34"/>
      <c r="I67" s="10"/>
      <c r="J67" s="10"/>
      <c r="K67" s="10"/>
      <c r="L67" s="10"/>
      <c r="M67" s="14"/>
      <c r="N67" s="14"/>
      <c r="O67" s="14"/>
      <c r="P67" s="25"/>
    </row>
    <row r="68" spans="2:16" s="37" customFormat="1" ht="31.9" customHeight="1" x14ac:dyDescent="0.3">
      <c r="B68" s="14"/>
      <c r="C68" s="104"/>
      <c r="D68" s="38" t="s">
        <v>172</v>
      </c>
      <c r="E68" s="40" t="s">
        <v>173</v>
      </c>
      <c r="F68" s="224">
        <f>$K$53*F57</f>
        <v>0</v>
      </c>
      <c r="G68" s="14"/>
      <c r="H68" s="34"/>
      <c r="I68" s="10"/>
      <c r="J68" s="10"/>
      <c r="K68" s="10"/>
      <c r="L68" s="10"/>
      <c r="M68" s="14"/>
      <c r="N68" s="14"/>
      <c r="O68" s="14"/>
      <c r="P68" s="25"/>
    </row>
    <row r="69" spans="2:16" s="37" customFormat="1" ht="31.9" customHeight="1" x14ac:dyDescent="0.3">
      <c r="B69" s="14"/>
      <c r="C69" s="104"/>
      <c r="D69" s="38" t="s">
        <v>174</v>
      </c>
      <c r="E69" s="40" t="s">
        <v>175</v>
      </c>
      <c r="F69" s="224">
        <f t="shared" ref="F69:F71" si="25">$K$53*F58</f>
        <v>0</v>
      </c>
      <c r="G69" s="14"/>
      <c r="H69" s="34"/>
      <c r="I69" s="10"/>
      <c r="J69" s="10"/>
      <c r="K69" s="10"/>
      <c r="L69" s="10"/>
      <c r="M69" s="14"/>
      <c r="N69" s="14"/>
      <c r="O69" s="14"/>
      <c r="P69" s="25"/>
    </row>
    <row r="70" spans="2:16" s="37" customFormat="1" ht="31.9" customHeight="1" x14ac:dyDescent="0.3">
      <c r="B70" s="14"/>
      <c r="C70" s="104"/>
      <c r="D70" s="38" t="s">
        <v>176</v>
      </c>
      <c r="E70" s="40" t="s">
        <v>177</v>
      </c>
      <c r="F70" s="224">
        <f t="shared" si="25"/>
        <v>0</v>
      </c>
      <c r="G70" s="14"/>
      <c r="H70" s="34"/>
      <c r="I70" s="10"/>
      <c r="J70" s="10"/>
      <c r="K70" s="10"/>
      <c r="L70" s="10"/>
      <c r="M70" s="14"/>
      <c r="N70" s="14"/>
      <c r="O70" s="14"/>
      <c r="P70" s="25"/>
    </row>
    <row r="71" spans="2:16" s="37" customFormat="1" ht="31.9" customHeight="1" x14ac:dyDescent="0.3">
      <c r="B71" s="14"/>
      <c r="C71" s="104"/>
      <c r="D71" s="38" t="s">
        <v>178</v>
      </c>
      <c r="E71" s="40" t="s">
        <v>179</v>
      </c>
      <c r="F71" s="224">
        <f t="shared" si="25"/>
        <v>0</v>
      </c>
      <c r="G71" s="14"/>
      <c r="H71" s="34"/>
      <c r="I71" s="10"/>
      <c r="J71" s="10"/>
      <c r="K71" s="10"/>
      <c r="L71" s="10"/>
      <c r="M71" s="14"/>
      <c r="N71" s="14"/>
      <c r="O71" s="14"/>
      <c r="P71" s="25"/>
    </row>
    <row r="72" spans="2:16" s="37" customFormat="1" ht="19.899999999999999" customHeight="1" x14ac:dyDescent="0.3">
      <c r="B72" s="14"/>
      <c r="C72" s="104"/>
      <c r="D72" s="75" t="s">
        <v>102</v>
      </c>
      <c r="E72" s="39" t="s">
        <v>180</v>
      </c>
      <c r="F72" s="223">
        <f>SUM(F73:F76)</f>
        <v>0</v>
      </c>
      <c r="G72" s="14"/>
      <c r="H72" s="34"/>
      <c r="I72" s="10"/>
      <c r="J72" s="10"/>
      <c r="K72" s="10"/>
      <c r="L72" s="10"/>
      <c r="M72" s="14"/>
      <c r="N72" s="14"/>
      <c r="O72" s="14"/>
      <c r="P72" s="25"/>
    </row>
    <row r="73" spans="2:16" s="37" customFormat="1" ht="31.9" customHeight="1" x14ac:dyDescent="0.3">
      <c r="B73" s="14"/>
      <c r="C73" s="104"/>
      <c r="D73" s="38" t="s">
        <v>181</v>
      </c>
      <c r="E73" s="40" t="s">
        <v>182</v>
      </c>
      <c r="F73" s="224">
        <f>$H$53*F57</f>
        <v>0</v>
      </c>
      <c r="G73" s="14"/>
      <c r="H73" s="34"/>
      <c r="I73" s="10"/>
      <c r="J73" s="10"/>
      <c r="K73" s="10"/>
      <c r="L73" s="10"/>
      <c r="M73" s="14"/>
      <c r="N73" s="14"/>
      <c r="O73" s="14"/>
      <c r="P73" s="25"/>
    </row>
    <row r="74" spans="2:16" s="37" customFormat="1" ht="31.9" customHeight="1" x14ac:dyDescent="0.3">
      <c r="B74" s="14"/>
      <c r="C74" s="104"/>
      <c r="D74" s="38" t="s">
        <v>183</v>
      </c>
      <c r="E74" s="40" t="s">
        <v>184</v>
      </c>
      <c r="F74" s="224">
        <f t="shared" ref="F74:F76" si="26">$H$53*F58</f>
        <v>0</v>
      </c>
      <c r="G74" s="14"/>
      <c r="H74" s="34"/>
      <c r="I74" s="10"/>
      <c r="J74" s="10"/>
      <c r="K74" s="10"/>
      <c r="L74" s="10"/>
      <c r="M74" s="14"/>
      <c r="N74" s="14"/>
      <c r="O74" s="14"/>
      <c r="P74" s="25"/>
    </row>
    <row r="75" spans="2:16" s="37" customFormat="1" ht="31.9" customHeight="1" x14ac:dyDescent="0.3">
      <c r="B75" s="14"/>
      <c r="C75" s="104"/>
      <c r="D75" s="38" t="s">
        <v>185</v>
      </c>
      <c r="E75" s="40" t="s">
        <v>186</v>
      </c>
      <c r="F75" s="224">
        <f t="shared" si="26"/>
        <v>0</v>
      </c>
      <c r="G75" s="14"/>
      <c r="H75" s="34"/>
      <c r="I75" s="10"/>
      <c r="J75" s="10"/>
      <c r="K75" s="10"/>
      <c r="L75" s="10"/>
      <c r="M75" s="14"/>
      <c r="N75" s="14"/>
      <c r="O75" s="14"/>
      <c r="P75" s="25"/>
    </row>
    <row r="76" spans="2:16" s="37" customFormat="1" ht="31.9" customHeight="1" x14ac:dyDescent="0.3">
      <c r="B76" s="14"/>
      <c r="C76" s="104"/>
      <c r="D76" s="38" t="s">
        <v>187</v>
      </c>
      <c r="E76" s="40" t="s">
        <v>188</v>
      </c>
      <c r="F76" s="224">
        <f t="shared" si="26"/>
        <v>0</v>
      </c>
      <c r="G76" s="14"/>
      <c r="H76" s="34"/>
      <c r="I76" s="10"/>
      <c r="J76" s="10"/>
      <c r="K76" s="10"/>
      <c r="L76" s="10"/>
      <c r="M76" s="14"/>
      <c r="N76" s="14"/>
      <c r="O76" s="14"/>
      <c r="P76" s="25"/>
    </row>
    <row r="77" spans="2:16" s="37" customFormat="1" ht="19.899999999999999" customHeight="1" x14ac:dyDescent="0.3">
      <c r="B77" s="14"/>
      <c r="C77" s="104"/>
      <c r="D77" s="75" t="s">
        <v>104</v>
      </c>
      <c r="E77" s="39" t="s">
        <v>105</v>
      </c>
      <c r="F77" s="223">
        <f>SUM(F78:F79)</f>
        <v>0</v>
      </c>
      <c r="G77" s="14"/>
      <c r="H77" s="34"/>
      <c r="I77" s="10"/>
      <c r="J77" s="10"/>
      <c r="K77" s="10"/>
      <c r="L77" s="10"/>
      <c r="M77" s="14"/>
      <c r="N77" s="14"/>
      <c r="O77" s="14"/>
      <c r="P77" s="25"/>
    </row>
    <row r="78" spans="2:16" s="37" customFormat="1" ht="19.899999999999999" customHeight="1" x14ac:dyDescent="0.3">
      <c r="B78" s="14"/>
      <c r="C78" s="104"/>
      <c r="D78" s="38" t="s">
        <v>189</v>
      </c>
      <c r="E78" s="40" t="s">
        <v>190</v>
      </c>
      <c r="F78" s="225">
        <f>'1-Input'!$F$25*F75+'1-Input'!F26*F76</f>
        <v>0</v>
      </c>
      <c r="G78" s="14"/>
      <c r="H78" s="34"/>
      <c r="I78" s="10"/>
      <c r="J78" s="10"/>
      <c r="K78" s="10"/>
      <c r="L78" s="10"/>
      <c r="M78" s="14"/>
      <c r="N78" s="14"/>
      <c r="O78" s="14"/>
      <c r="P78" s="25"/>
    </row>
    <row r="79" spans="2:16" s="37" customFormat="1" ht="21" customHeight="1" x14ac:dyDescent="0.3">
      <c r="B79" s="14"/>
      <c r="C79" s="104"/>
      <c r="D79" s="38" t="s">
        <v>191</v>
      </c>
      <c r="E79" s="40" t="s">
        <v>113</v>
      </c>
      <c r="F79" s="224">
        <f>'1-Input'!F34*F70+'1-Input'!F35*F71</f>
        <v>0</v>
      </c>
      <c r="G79" s="14"/>
      <c r="H79" s="14"/>
      <c r="I79" s="14"/>
      <c r="J79" s="14"/>
      <c r="K79" s="14"/>
      <c r="L79" s="14"/>
      <c r="M79" s="14"/>
      <c r="N79" s="14"/>
      <c r="O79" s="14"/>
      <c r="P79" s="25"/>
    </row>
    <row r="80" spans="2:16" s="37" customFormat="1" ht="21" customHeight="1" x14ac:dyDescent="0.3">
      <c r="B80" s="14"/>
      <c r="C80" s="104"/>
      <c r="D80" s="75" t="s">
        <v>114</v>
      </c>
      <c r="E80" s="39" t="s">
        <v>192</v>
      </c>
      <c r="F80" s="223">
        <f>SUM(F81:F82)</f>
        <v>0</v>
      </c>
      <c r="G80" s="14"/>
      <c r="H80" s="14"/>
      <c r="I80" s="14"/>
      <c r="J80" s="14"/>
      <c r="K80" s="14"/>
      <c r="L80" s="14"/>
      <c r="M80" s="14"/>
      <c r="N80" s="14"/>
      <c r="O80" s="14"/>
      <c r="P80" s="25"/>
    </row>
    <row r="81" spans="2:16" s="37" customFormat="1" ht="21.6" customHeight="1" x14ac:dyDescent="0.3">
      <c r="B81" s="14"/>
      <c r="C81" s="104"/>
      <c r="D81" s="73" t="s">
        <v>116</v>
      </c>
      <c r="E81" s="40" t="s">
        <v>193</v>
      </c>
      <c r="F81" s="226">
        <f>'1-Input'!$E$23*F73+'1-Input'!$E$25*F75</f>
        <v>0</v>
      </c>
      <c r="G81" s="14"/>
      <c r="H81" s="14"/>
      <c r="I81" s="14"/>
      <c r="J81" s="14"/>
      <c r="K81" s="14"/>
      <c r="L81" s="14"/>
      <c r="M81" s="14"/>
      <c r="N81" s="14"/>
      <c r="O81" s="14"/>
      <c r="P81" s="25"/>
    </row>
    <row r="82" spans="2:16" s="37" customFormat="1" ht="21.6" customHeight="1" x14ac:dyDescent="0.3">
      <c r="B82" s="14"/>
      <c r="C82" s="104"/>
      <c r="D82" s="73" t="s">
        <v>120</v>
      </c>
      <c r="E82" s="40" t="s">
        <v>194</v>
      </c>
      <c r="F82" s="226">
        <f>'1-Input'!$E$32*F68+'1-Input'!$E$34*F70</f>
        <v>0</v>
      </c>
      <c r="G82" s="14"/>
      <c r="H82" s="14"/>
      <c r="I82" s="14"/>
      <c r="J82" s="14"/>
      <c r="K82" s="14"/>
      <c r="L82" s="14"/>
      <c r="M82" s="14"/>
      <c r="N82" s="14"/>
      <c r="O82" s="14"/>
      <c r="P82" s="25"/>
    </row>
    <row r="83" spans="2:16" s="37" customFormat="1" ht="22.15" customHeight="1" x14ac:dyDescent="0.3">
      <c r="B83" s="14"/>
      <c r="C83" s="104"/>
      <c r="D83" s="74" t="s">
        <v>122</v>
      </c>
      <c r="E83" s="39" t="s">
        <v>123</v>
      </c>
      <c r="F83" s="227">
        <f>SUM(F84:F85)</f>
        <v>0</v>
      </c>
      <c r="G83" s="14"/>
      <c r="H83" s="14"/>
      <c r="I83" s="14"/>
      <c r="J83" s="14"/>
      <c r="K83" s="14"/>
      <c r="L83" s="14"/>
      <c r="M83" s="14"/>
      <c r="N83" s="14"/>
      <c r="O83" s="14"/>
      <c r="P83" s="25"/>
    </row>
    <row r="84" spans="2:16" s="37" customFormat="1" ht="22.15" customHeight="1" x14ac:dyDescent="0.3">
      <c r="B84" s="14"/>
      <c r="C84" s="104"/>
      <c r="D84" s="73" t="s">
        <v>195</v>
      </c>
      <c r="E84" s="114" t="s">
        <v>196</v>
      </c>
      <c r="F84" s="226">
        <f>F74-F88</f>
        <v>0</v>
      </c>
      <c r="G84" s="14"/>
      <c r="H84" s="14"/>
      <c r="I84" s="14"/>
      <c r="J84" s="14"/>
      <c r="K84" s="14"/>
      <c r="L84" s="14"/>
      <c r="M84" s="14"/>
      <c r="N84" s="14"/>
      <c r="O84" s="14"/>
      <c r="P84" s="25"/>
    </row>
    <row r="85" spans="2:16" s="37" customFormat="1" ht="22.15" customHeight="1" x14ac:dyDescent="0.3">
      <c r="B85" s="14"/>
      <c r="C85" s="104"/>
      <c r="D85" s="73" t="s">
        <v>197</v>
      </c>
      <c r="E85" s="114" t="s">
        <v>198</v>
      </c>
      <c r="F85" s="226">
        <f>F69</f>
        <v>0</v>
      </c>
      <c r="G85" s="14"/>
      <c r="H85" s="14"/>
      <c r="I85" s="14"/>
      <c r="J85" s="14"/>
      <c r="K85" s="14"/>
      <c r="L85" s="14"/>
      <c r="M85" s="14"/>
      <c r="N85" s="14"/>
      <c r="O85" s="14"/>
      <c r="P85" s="25"/>
    </row>
    <row r="86" spans="2:16" s="37" customFormat="1" ht="19.899999999999999" customHeight="1" x14ac:dyDescent="0.3">
      <c r="B86" s="14"/>
      <c r="C86" s="104"/>
      <c r="D86" s="74" t="s">
        <v>130</v>
      </c>
      <c r="E86" s="110" t="s">
        <v>131</v>
      </c>
      <c r="F86" s="228">
        <f>SUM(F87:F89)</f>
        <v>0</v>
      </c>
      <c r="G86" s="87"/>
      <c r="H86" s="14"/>
      <c r="I86" s="41"/>
      <c r="J86" s="14"/>
      <c r="K86" s="14"/>
      <c r="L86" s="14"/>
      <c r="M86" s="14"/>
      <c r="N86" s="14"/>
      <c r="O86" s="14"/>
      <c r="P86" s="25"/>
    </row>
    <row r="87" spans="2:16" s="37" customFormat="1" ht="27.6" customHeight="1" thickBot="1" x14ac:dyDescent="0.35">
      <c r="B87" s="14"/>
      <c r="C87" s="104"/>
      <c r="D87" s="38" t="s">
        <v>199</v>
      </c>
      <c r="E87" s="111" t="s">
        <v>200</v>
      </c>
      <c r="F87" s="225">
        <f>'1-Input'!$I$25*F75+'1-Input'!$I$26*F76</f>
        <v>0</v>
      </c>
      <c r="G87" s="14"/>
      <c r="H87" s="14"/>
      <c r="I87" s="41"/>
      <c r="J87" s="14"/>
      <c r="K87" s="14"/>
      <c r="L87" s="14"/>
      <c r="M87" s="14"/>
      <c r="N87" s="14"/>
      <c r="O87" s="14"/>
      <c r="P87" s="25"/>
    </row>
    <row r="88" spans="2:16" s="37" customFormat="1" ht="19.899999999999999" customHeight="1" thickBot="1" x14ac:dyDescent="0.35">
      <c r="B88" s="14"/>
      <c r="C88" s="104"/>
      <c r="D88" s="38" t="s">
        <v>201</v>
      </c>
      <c r="E88" s="129" t="s">
        <v>135</v>
      </c>
      <c r="F88" s="233"/>
      <c r="G88" s="88" t="str">
        <f>IFERROR(IF(AND(F88/F63/eur&lt;=100000,F88&lt;='1-Input'!I24*'3-Buget comp 1'!F58*'3-Buget comp 1'!F72),"OK","ERROR"),"")</f>
        <v/>
      </c>
      <c r="H88" s="14"/>
      <c r="I88" s="41"/>
      <c r="J88" s="14"/>
      <c r="K88" s="14"/>
      <c r="L88" s="14"/>
      <c r="M88" s="14"/>
      <c r="N88" s="14"/>
      <c r="O88" s="14"/>
      <c r="P88" s="25"/>
    </row>
    <row r="89" spans="2:16" s="37" customFormat="1" ht="19.899999999999999" customHeight="1" thickBot="1" x14ac:dyDescent="0.35">
      <c r="B89" s="14"/>
      <c r="C89" s="104"/>
      <c r="D89" s="113" t="s">
        <v>202</v>
      </c>
      <c r="E89" s="112" t="s">
        <v>138</v>
      </c>
      <c r="F89" s="229">
        <f>'1-Input'!$G$25*F75+'1-Input'!$G$26*F76</f>
        <v>0</v>
      </c>
      <c r="G89" s="14"/>
      <c r="H89" s="14"/>
      <c r="I89" s="41"/>
      <c r="J89" s="14"/>
      <c r="K89" s="14"/>
      <c r="L89" s="14"/>
      <c r="M89" s="14"/>
      <c r="N89" s="14"/>
      <c r="O89" s="14"/>
      <c r="P89" s="25"/>
    </row>
    <row r="90" spans="2:16" x14ac:dyDescent="0.3">
      <c r="B90" s="10"/>
      <c r="C90" s="101"/>
      <c r="D90" s="10"/>
      <c r="E90" s="10"/>
      <c r="F90" s="10"/>
      <c r="G90" s="14"/>
      <c r="H90" s="10"/>
      <c r="I90" s="10"/>
      <c r="J90" s="10"/>
      <c r="K90" s="10"/>
      <c r="L90" s="10"/>
      <c r="M90" s="10"/>
      <c r="N90" s="10"/>
      <c r="O90" s="10"/>
    </row>
    <row r="91" spans="2:16" x14ac:dyDescent="0.3">
      <c r="B91" s="10"/>
      <c r="C91" s="101"/>
      <c r="D91" s="10"/>
      <c r="E91" s="10"/>
      <c r="F91" s="10"/>
      <c r="G91" s="10"/>
      <c r="H91" s="10"/>
      <c r="I91" s="10"/>
      <c r="J91" s="10"/>
      <c r="K91" s="10"/>
      <c r="L91" s="10"/>
      <c r="M91" s="10"/>
      <c r="N91" s="10"/>
      <c r="O91" s="10"/>
    </row>
  </sheetData>
  <sheetProtection algorithmName="SHA-512" hashValue="DjdQi/ZX5su6G1YOSXVbmKa3RdasHyRPnXYLf9jDG49CzR18w5OXNYWQgQ/BIfAwNeM7021IUvsPYNqM/CpnQw==" saltValue="1Cny6MFSlls8zCDQYoFyBQ==" spinCount="100000" sheet="1" selectLockedCells="1"/>
  <mergeCells count="24">
    <mergeCell ref="E48:L48"/>
    <mergeCell ref="D5:J5"/>
    <mergeCell ref="D6:J6"/>
    <mergeCell ref="D7:J7"/>
    <mergeCell ref="D16:D17"/>
    <mergeCell ref="E16:E17"/>
    <mergeCell ref="F16:G16"/>
    <mergeCell ref="H16:H17"/>
    <mergeCell ref="I16:J16"/>
    <mergeCell ref="C13:D13"/>
    <mergeCell ref="N16:N17"/>
    <mergeCell ref="C16:C17"/>
    <mergeCell ref="D52:E52"/>
    <mergeCell ref="C18:L18"/>
    <mergeCell ref="D63:E63"/>
    <mergeCell ref="E27:L27"/>
    <mergeCell ref="E38:L38"/>
    <mergeCell ref="K16:K17"/>
    <mergeCell ref="L16:L17"/>
    <mergeCell ref="E19:L19"/>
    <mergeCell ref="E24:L24"/>
    <mergeCell ref="C36:D36"/>
    <mergeCell ref="E44:L44"/>
    <mergeCell ref="D53:E53"/>
  </mergeCells>
  <phoneticPr fontId="15" type="noConversion"/>
  <conditionalFormatting sqref="G88">
    <cfRule type="cellIs" dxfId="39" priority="1" operator="equal">
      <formula>"OK"</formula>
    </cfRule>
    <cfRule type="cellIs" dxfId="38" priority="2" operator="equal">
      <formula>"ERROR"</formula>
    </cfRule>
  </conditionalFormatting>
  <conditionalFormatting sqref="N35:N36">
    <cfRule type="cellIs" dxfId="37" priority="3" operator="equal">
      <formula>"NO"</formula>
    </cfRule>
    <cfRule type="cellIs" dxfId="36" priority="4" operator="equal">
      <formula>"OK"</formula>
    </cfRule>
  </conditionalFormatting>
  <pageMargins left="0.31496062992125984" right="0.31496062992125984" top="0.35433070866141736" bottom="0.35433070866141736" header="0.31496062992125984" footer="0.31496062992125984"/>
  <pageSetup scale="47" orientation="landscape" r:id="rId1"/>
  <rowBreaks count="1" manualBreakCount="1">
    <brk id="63" min="1" max="12"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CEAB4D-3D42-42BC-A145-1E98F1DA2EC0}">
  <dimension ref="B2:P91"/>
  <sheetViews>
    <sheetView view="pageBreakPreview" zoomScale="90" zoomScaleNormal="100" zoomScaleSheetLayoutView="90" workbookViewId="0">
      <selection activeCell="N41" sqref="N41"/>
    </sheetView>
  </sheetViews>
  <sheetFormatPr defaultColWidth="8.7109375" defaultRowHeight="16.5" x14ac:dyDescent="0.3"/>
  <cols>
    <col min="1" max="2" width="5.5703125" style="25" customWidth="1"/>
    <col min="3" max="3" width="10.7109375" style="105" customWidth="1"/>
    <col min="4" max="4" width="14.28515625" style="25" customWidth="1"/>
    <col min="5" max="5" width="52.5703125" style="25" customWidth="1"/>
    <col min="6" max="6" width="14.28515625" style="25" customWidth="1"/>
    <col min="7" max="7" width="13.5703125" style="25" customWidth="1"/>
    <col min="8" max="8" width="14.5703125" style="25" customWidth="1"/>
    <col min="9" max="9" width="15.5703125" style="25" customWidth="1"/>
    <col min="10" max="10" width="15" style="25" customWidth="1"/>
    <col min="11" max="12" width="13.42578125" style="25" customWidth="1"/>
    <col min="13" max="13" width="4.28515625" style="25" customWidth="1"/>
    <col min="14" max="14" width="13" style="25" customWidth="1"/>
    <col min="15" max="15" width="4.28515625" style="25" customWidth="1"/>
    <col min="16" max="16" width="0.28515625" style="25" customWidth="1"/>
    <col min="17" max="16384" width="8.7109375" style="25"/>
  </cols>
  <sheetData>
    <row r="2" spans="2:15" ht="8.65" customHeight="1" x14ac:dyDescent="0.3">
      <c r="B2" s="10"/>
      <c r="C2" s="101"/>
      <c r="D2" s="10"/>
      <c r="E2" s="10"/>
      <c r="F2" s="10"/>
      <c r="G2" s="10"/>
      <c r="H2" s="10"/>
      <c r="I2" s="10"/>
      <c r="J2" s="10"/>
      <c r="K2" s="10"/>
      <c r="L2" s="10"/>
      <c r="M2" s="10"/>
      <c r="N2" s="10"/>
      <c r="O2" s="10"/>
    </row>
    <row r="3" spans="2:15" ht="8.65" customHeight="1" thickBot="1" x14ac:dyDescent="0.35">
      <c r="B3" s="10"/>
      <c r="C3" s="101"/>
      <c r="D3" s="10"/>
      <c r="E3" s="10"/>
      <c r="F3" s="10"/>
      <c r="G3" s="10"/>
      <c r="H3" s="10"/>
      <c r="I3" s="10"/>
      <c r="J3" s="10"/>
      <c r="K3" s="10"/>
      <c r="L3" s="10"/>
      <c r="M3" s="10"/>
      <c r="N3" s="10"/>
      <c r="O3" s="10"/>
    </row>
    <row r="4" spans="2:15" ht="14.65" customHeight="1" x14ac:dyDescent="0.3">
      <c r="B4" s="10"/>
      <c r="C4" s="101"/>
      <c r="D4" s="11" t="s">
        <v>250</v>
      </c>
      <c r="E4" s="26"/>
      <c r="F4" s="53"/>
      <c r="G4" s="53"/>
      <c r="H4" s="53"/>
      <c r="I4" s="53"/>
      <c r="J4" s="54"/>
      <c r="K4" s="15"/>
      <c r="L4" s="15"/>
      <c r="M4" s="15"/>
      <c r="N4" s="15"/>
      <c r="O4" s="15"/>
    </row>
    <row r="5" spans="2:15" ht="14.65" customHeight="1" x14ac:dyDescent="0.3">
      <c r="B5" s="10"/>
      <c r="C5" s="101"/>
      <c r="D5" s="285" t="s">
        <v>251</v>
      </c>
      <c r="E5" s="286"/>
      <c r="F5" s="286"/>
      <c r="G5" s="286"/>
      <c r="H5" s="286"/>
      <c r="I5" s="286"/>
      <c r="J5" s="287"/>
      <c r="K5" s="15"/>
      <c r="L5" s="15"/>
      <c r="M5" s="15"/>
      <c r="N5" s="15"/>
      <c r="O5" s="15"/>
    </row>
    <row r="6" spans="2:15" ht="14.65" customHeight="1" x14ac:dyDescent="0.3">
      <c r="B6" s="10"/>
      <c r="C6" s="101"/>
      <c r="D6" s="285" t="s">
        <v>254</v>
      </c>
      <c r="E6" s="286"/>
      <c r="F6" s="286"/>
      <c r="G6" s="286"/>
      <c r="H6" s="286"/>
      <c r="I6" s="286"/>
      <c r="J6" s="287"/>
      <c r="K6" s="15"/>
      <c r="L6" s="15"/>
      <c r="M6" s="15"/>
      <c r="N6" s="15"/>
      <c r="O6" s="15"/>
    </row>
    <row r="7" spans="2:15" ht="15.6" customHeight="1" x14ac:dyDescent="0.3">
      <c r="B7" s="10"/>
      <c r="C7" s="101"/>
      <c r="D7" s="285" t="s">
        <v>253</v>
      </c>
      <c r="E7" s="286"/>
      <c r="F7" s="286"/>
      <c r="G7" s="286"/>
      <c r="H7" s="286"/>
      <c r="I7" s="286"/>
      <c r="J7" s="287"/>
      <c r="K7" s="15"/>
      <c r="L7" s="15"/>
      <c r="M7" s="15"/>
      <c r="N7" s="15"/>
      <c r="O7" s="15"/>
    </row>
    <row r="8" spans="2:15" ht="14.65" customHeight="1" thickBot="1" x14ac:dyDescent="0.35">
      <c r="B8" s="10"/>
      <c r="C8" s="101"/>
      <c r="D8" s="13" t="s">
        <v>252</v>
      </c>
      <c r="E8" s="27"/>
      <c r="F8" s="55"/>
      <c r="G8" s="55"/>
      <c r="H8" s="55"/>
      <c r="I8" s="55"/>
      <c r="J8" s="56"/>
      <c r="K8" s="15"/>
      <c r="L8" s="15"/>
      <c r="M8" s="15"/>
      <c r="N8" s="15"/>
      <c r="O8" s="15"/>
    </row>
    <row r="9" spans="2:15" x14ac:dyDescent="0.3">
      <c r="B9" s="10"/>
      <c r="C9" s="101"/>
      <c r="D9" s="10"/>
      <c r="E9" s="10"/>
      <c r="F9" s="10"/>
      <c r="G9" s="10"/>
      <c r="H9" s="10"/>
      <c r="I9" s="10"/>
      <c r="J9" s="10"/>
      <c r="K9" s="10"/>
      <c r="L9" s="10"/>
      <c r="M9" s="10"/>
      <c r="N9" s="10"/>
      <c r="O9" s="10"/>
    </row>
    <row r="12" spans="2:15" ht="17.25" thickBot="1" x14ac:dyDescent="0.35">
      <c r="B12" s="10"/>
      <c r="C12" s="101"/>
      <c r="D12" s="10"/>
      <c r="E12" s="10"/>
      <c r="F12" s="10"/>
      <c r="G12" s="10"/>
      <c r="H12" s="10"/>
      <c r="I12" s="10"/>
      <c r="J12" s="10"/>
      <c r="K12" s="10"/>
      <c r="L12" s="10"/>
      <c r="M12" s="10"/>
      <c r="N12" s="10"/>
      <c r="O12" s="10"/>
    </row>
    <row r="13" spans="2:15" ht="40.9" customHeight="1" thickBot="1" x14ac:dyDescent="0.35">
      <c r="B13" s="10"/>
      <c r="C13" s="293" t="s">
        <v>148</v>
      </c>
      <c r="D13" s="294"/>
      <c r="E13" s="133"/>
      <c r="F13" s="10"/>
      <c r="G13" s="10"/>
      <c r="H13" s="10"/>
      <c r="I13" s="10"/>
      <c r="J13" s="10"/>
      <c r="K13" s="10"/>
      <c r="L13" s="10"/>
      <c r="M13" s="10"/>
      <c r="N13" s="10"/>
      <c r="O13" s="10"/>
    </row>
    <row r="14" spans="2:15" x14ac:dyDescent="0.3">
      <c r="B14" s="10"/>
      <c r="C14" s="101"/>
      <c r="D14" s="10"/>
      <c r="E14" s="10"/>
      <c r="F14" s="10"/>
      <c r="G14" s="10"/>
      <c r="H14" s="10"/>
      <c r="I14" s="10"/>
      <c r="J14" s="10"/>
      <c r="K14" s="10"/>
      <c r="L14" s="10"/>
      <c r="M14" s="10"/>
      <c r="N14" s="10"/>
      <c r="O14" s="10"/>
    </row>
    <row r="15" spans="2:15" ht="17.25" thickBot="1" x14ac:dyDescent="0.35">
      <c r="B15" s="10"/>
      <c r="C15" s="101"/>
      <c r="D15" s="10"/>
      <c r="E15" s="10"/>
      <c r="F15" s="10"/>
      <c r="G15" s="10"/>
      <c r="H15" s="10"/>
      <c r="I15" s="10"/>
      <c r="J15" s="10"/>
      <c r="K15" s="10"/>
      <c r="L15" s="10"/>
      <c r="M15" s="10"/>
      <c r="N15" s="10"/>
      <c r="O15" s="10"/>
    </row>
    <row r="16" spans="2:15" ht="24" customHeight="1" x14ac:dyDescent="0.3">
      <c r="B16" s="10"/>
      <c r="C16" s="261" t="s">
        <v>149</v>
      </c>
      <c r="D16" s="288" t="s">
        <v>31</v>
      </c>
      <c r="E16" s="290" t="s">
        <v>32</v>
      </c>
      <c r="F16" s="292" t="s">
        <v>33</v>
      </c>
      <c r="G16" s="292"/>
      <c r="H16" s="276" t="s">
        <v>34</v>
      </c>
      <c r="I16" s="292" t="s">
        <v>35</v>
      </c>
      <c r="J16" s="292"/>
      <c r="K16" s="276" t="s">
        <v>36</v>
      </c>
      <c r="L16" s="259" t="s">
        <v>37</v>
      </c>
      <c r="M16" s="10"/>
      <c r="N16" s="259" t="s">
        <v>150</v>
      </c>
      <c r="O16" s="10"/>
    </row>
    <row r="17" spans="2:15" ht="36.6" customHeight="1" thickBot="1" x14ac:dyDescent="0.35">
      <c r="B17" s="10"/>
      <c r="C17" s="262"/>
      <c r="D17" s="289"/>
      <c r="E17" s="291"/>
      <c r="F17" s="106" t="s">
        <v>38</v>
      </c>
      <c r="G17" s="106" t="s">
        <v>39</v>
      </c>
      <c r="H17" s="277"/>
      <c r="I17" s="106" t="s">
        <v>38</v>
      </c>
      <c r="J17" s="106" t="s">
        <v>40</v>
      </c>
      <c r="K17" s="277"/>
      <c r="L17" s="260"/>
      <c r="M17" s="10"/>
      <c r="N17" s="260"/>
      <c r="O17" s="10"/>
    </row>
    <row r="18" spans="2:15" ht="26.65" customHeight="1" thickBot="1" x14ac:dyDescent="0.35">
      <c r="B18" s="10"/>
      <c r="C18" s="265" t="s">
        <v>41</v>
      </c>
      <c r="D18" s="266"/>
      <c r="E18" s="266"/>
      <c r="F18" s="266"/>
      <c r="G18" s="266"/>
      <c r="H18" s="266"/>
      <c r="I18" s="266"/>
      <c r="J18" s="266"/>
      <c r="K18" s="266"/>
      <c r="L18" s="267"/>
      <c r="M18" s="10"/>
      <c r="N18" s="10"/>
      <c r="O18" s="10"/>
    </row>
    <row r="19" spans="2:15" ht="24.6" customHeight="1" x14ac:dyDescent="0.3">
      <c r="B19" s="10"/>
      <c r="C19" s="107" t="s">
        <v>151</v>
      </c>
      <c r="D19" s="108"/>
      <c r="E19" s="278" t="s">
        <v>42</v>
      </c>
      <c r="F19" s="279"/>
      <c r="G19" s="279"/>
      <c r="H19" s="279"/>
      <c r="I19" s="279"/>
      <c r="J19" s="279"/>
      <c r="K19" s="279"/>
      <c r="L19" s="280"/>
      <c r="M19" s="10"/>
      <c r="N19" s="10"/>
      <c r="O19" s="10"/>
    </row>
    <row r="20" spans="2:15" ht="19.149999999999999" customHeight="1" x14ac:dyDescent="0.3">
      <c r="B20" s="10"/>
      <c r="C20" s="116" t="s">
        <v>43</v>
      </c>
      <c r="D20" s="97" t="s">
        <v>43</v>
      </c>
      <c r="E20" s="62" t="s">
        <v>44</v>
      </c>
      <c r="F20" s="1"/>
      <c r="G20" s="1"/>
      <c r="H20" s="91">
        <f t="shared" ref="H20:H22" si="0">F20+G20</f>
        <v>0</v>
      </c>
      <c r="I20" s="1"/>
      <c r="J20" s="1"/>
      <c r="K20" s="91">
        <f t="shared" ref="K20:K22" si="1">I20+J20</f>
        <v>0</v>
      </c>
      <c r="L20" s="92">
        <f t="shared" ref="L20:L22" si="2">H20+K20</f>
        <v>0</v>
      </c>
      <c r="M20" s="2"/>
      <c r="N20" s="2"/>
      <c r="O20" s="2"/>
    </row>
    <row r="21" spans="2:15" ht="31.15" customHeight="1" x14ac:dyDescent="0.3">
      <c r="B21" s="10"/>
      <c r="C21" s="116" t="s">
        <v>45</v>
      </c>
      <c r="D21" s="97" t="s">
        <v>45</v>
      </c>
      <c r="E21" s="62" t="s">
        <v>46</v>
      </c>
      <c r="F21" s="1"/>
      <c r="G21" s="1"/>
      <c r="H21" s="91">
        <f t="shared" si="0"/>
        <v>0</v>
      </c>
      <c r="I21" s="1"/>
      <c r="J21" s="1"/>
      <c r="K21" s="91">
        <f t="shared" si="1"/>
        <v>0</v>
      </c>
      <c r="L21" s="92">
        <f t="shared" si="2"/>
        <v>0</v>
      </c>
      <c r="M21" s="2"/>
      <c r="N21" s="2"/>
      <c r="O21" s="2"/>
    </row>
    <row r="22" spans="2:15" ht="31.15" customHeight="1" x14ac:dyDescent="0.3">
      <c r="B22" s="10"/>
      <c r="C22" s="116" t="s">
        <v>47</v>
      </c>
      <c r="D22" s="97" t="s">
        <v>47</v>
      </c>
      <c r="E22" s="62" t="s">
        <v>48</v>
      </c>
      <c r="F22" s="1"/>
      <c r="G22" s="1"/>
      <c r="H22" s="91">
        <f t="shared" si="0"/>
        <v>0</v>
      </c>
      <c r="I22" s="1"/>
      <c r="J22" s="1"/>
      <c r="K22" s="91">
        <f t="shared" si="1"/>
        <v>0</v>
      </c>
      <c r="L22" s="92">
        <f t="shared" si="2"/>
        <v>0</v>
      </c>
      <c r="M22" s="2"/>
      <c r="N22" s="2"/>
      <c r="O22" s="2"/>
    </row>
    <row r="23" spans="2:15" ht="18.600000000000001" customHeight="1" x14ac:dyDescent="0.3">
      <c r="B23" s="10"/>
      <c r="C23" s="103"/>
      <c r="D23" s="98"/>
      <c r="E23" s="29" t="s">
        <v>152</v>
      </c>
      <c r="F23" s="94">
        <f>SUM(F20:F22)</f>
        <v>0</v>
      </c>
      <c r="G23" s="94">
        <f t="shared" ref="G23:L23" si="3">SUM(G20:G22)</f>
        <v>0</v>
      </c>
      <c r="H23" s="94">
        <f t="shared" si="3"/>
        <v>0</v>
      </c>
      <c r="I23" s="94">
        <f t="shared" si="3"/>
        <v>0</v>
      </c>
      <c r="J23" s="94">
        <f t="shared" si="3"/>
        <v>0</v>
      </c>
      <c r="K23" s="94">
        <f t="shared" si="3"/>
        <v>0</v>
      </c>
      <c r="L23" s="95">
        <f t="shared" si="3"/>
        <v>0</v>
      </c>
      <c r="M23" s="90"/>
      <c r="N23" s="90"/>
      <c r="O23" s="90"/>
    </row>
    <row r="24" spans="2:15" ht="19.899999999999999" customHeight="1" x14ac:dyDescent="0.3">
      <c r="B24" s="10"/>
      <c r="C24" s="102" t="s">
        <v>153</v>
      </c>
      <c r="D24" s="96"/>
      <c r="E24" s="273" t="s">
        <v>50</v>
      </c>
      <c r="F24" s="274"/>
      <c r="G24" s="274"/>
      <c r="H24" s="274"/>
      <c r="I24" s="274"/>
      <c r="J24" s="274"/>
      <c r="K24" s="274"/>
      <c r="L24" s="275"/>
      <c r="M24" s="64"/>
      <c r="N24" s="64"/>
      <c r="O24" s="64"/>
    </row>
    <row r="25" spans="2:15" ht="19.899999999999999" customHeight="1" x14ac:dyDescent="0.3">
      <c r="B25" s="10"/>
      <c r="C25" s="116" t="s">
        <v>51</v>
      </c>
      <c r="D25" s="99" t="s">
        <v>154</v>
      </c>
      <c r="E25" s="30" t="s">
        <v>52</v>
      </c>
      <c r="F25" s="1"/>
      <c r="G25" s="1"/>
      <c r="H25" s="91">
        <f>F25+G25</f>
        <v>0</v>
      </c>
      <c r="I25" s="1"/>
      <c r="J25" s="1"/>
      <c r="K25" s="91">
        <f>I25+J25</f>
        <v>0</v>
      </c>
      <c r="L25" s="92">
        <f>H25+K25</f>
        <v>0</v>
      </c>
      <c r="M25" s="2"/>
      <c r="N25" s="2"/>
      <c r="O25" s="2"/>
    </row>
    <row r="26" spans="2:15" ht="20.65" customHeight="1" x14ac:dyDescent="0.3">
      <c r="B26" s="10"/>
      <c r="C26" s="103"/>
      <c r="D26" s="99"/>
      <c r="E26" s="93" t="s">
        <v>155</v>
      </c>
      <c r="F26" s="94">
        <f>SUM(F25:F25)</f>
        <v>0</v>
      </c>
      <c r="G26" s="94">
        <f>SUM(G25:G25)</f>
        <v>0</v>
      </c>
      <c r="H26" s="94">
        <f>F26+G26</f>
        <v>0</v>
      </c>
      <c r="I26" s="94">
        <f>SUM(I25:I25)</f>
        <v>0</v>
      </c>
      <c r="J26" s="94">
        <f>SUM(J25:J25)</f>
        <v>0</v>
      </c>
      <c r="K26" s="94">
        <f>I26+J26</f>
        <v>0</v>
      </c>
      <c r="L26" s="95">
        <f>H26+K26</f>
        <v>0</v>
      </c>
      <c r="M26" s="90"/>
      <c r="N26" s="90"/>
      <c r="O26" s="90"/>
    </row>
    <row r="27" spans="2:15" ht="19.899999999999999" customHeight="1" x14ac:dyDescent="0.3">
      <c r="B27" s="10"/>
      <c r="C27" s="102" t="s">
        <v>156</v>
      </c>
      <c r="D27" s="96"/>
      <c r="E27" s="270" t="s">
        <v>54</v>
      </c>
      <c r="F27" s="271"/>
      <c r="G27" s="271"/>
      <c r="H27" s="271"/>
      <c r="I27" s="271"/>
      <c r="J27" s="271"/>
      <c r="K27" s="271"/>
      <c r="L27" s="272"/>
      <c r="M27" s="64"/>
      <c r="N27" s="64"/>
      <c r="O27" s="64"/>
    </row>
    <row r="28" spans="2:15" ht="19.899999999999999" customHeight="1" x14ac:dyDescent="0.3">
      <c r="B28" s="10"/>
      <c r="C28" s="116" t="s">
        <v>55</v>
      </c>
      <c r="D28" s="100" t="s">
        <v>55</v>
      </c>
      <c r="E28" s="28" t="s">
        <v>56</v>
      </c>
      <c r="F28" s="1"/>
      <c r="G28" s="1"/>
      <c r="H28" s="91">
        <f t="shared" ref="H28:H35" si="4">F28+G28</f>
        <v>0</v>
      </c>
      <c r="I28" s="1"/>
      <c r="J28" s="1"/>
      <c r="K28" s="91">
        <f t="shared" ref="K28:K35" si="5">I28+J28</f>
        <v>0</v>
      </c>
      <c r="L28" s="92">
        <f t="shared" ref="L28:L35" si="6">H28+K28</f>
        <v>0</v>
      </c>
      <c r="M28" s="2"/>
      <c r="N28" s="2"/>
      <c r="O28" s="2"/>
    </row>
    <row r="29" spans="2:15" ht="19.899999999999999" customHeight="1" x14ac:dyDescent="0.3">
      <c r="B29" s="10"/>
      <c r="C29" s="116" t="s">
        <v>57</v>
      </c>
      <c r="D29" s="100" t="s">
        <v>57</v>
      </c>
      <c r="E29" s="28" t="s">
        <v>58</v>
      </c>
      <c r="F29" s="1"/>
      <c r="G29" s="1"/>
      <c r="H29" s="91">
        <f t="shared" si="4"/>
        <v>0</v>
      </c>
      <c r="I29" s="1"/>
      <c r="J29" s="1"/>
      <c r="K29" s="91">
        <f t="shared" si="5"/>
        <v>0</v>
      </c>
      <c r="L29" s="92">
        <f t="shared" si="6"/>
        <v>0</v>
      </c>
      <c r="M29" s="2"/>
      <c r="N29" s="2"/>
      <c r="O29" s="2"/>
    </row>
    <row r="30" spans="2:15" ht="19.899999999999999" customHeight="1" x14ac:dyDescent="0.3">
      <c r="B30" s="10"/>
      <c r="C30" s="116" t="s">
        <v>59</v>
      </c>
      <c r="D30" s="100" t="s">
        <v>59</v>
      </c>
      <c r="E30" s="28" t="s">
        <v>60</v>
      </c>
      <c r="F30" s="1"/>
      <c r="G30" s="1"/>
      <c r="H30" s="91">
        <f t="shared" si="4"/>
        <v>0</v>
      </c>
      <c r="I30" s="1"/>
      <c r="J30" s="1"/>
      <c r="K30" s="91">
        <f t="shared" si="5"/>
        <v>0</v>
      </c>
      <c r="L30" s="92">
        <f t="shared" si="6"/>
        <v>0</v>
      </c>
      <c r="M30" s="2"/>
      <c r="N30" s="2"/>
      <c r="O30" s="2"/>
    </row>
    <row r="31" spans="2:15" ht="27" customHeight="1" x14ac:dyDescent="0.3">
      <c r="B31" s="10"/>
      <c r="C31" s="116" t="s">
        <v>61</v>
      </c>
      <c r="D31" s="100" t="s">
        <v>61</v>
      </c>
      <c r="E31" s="28" t="s">
        <v>62</v>
      </c>
      <c r="F31" s="1"/>
      <c r="G31" s="1"/>
      <c r="H31" s="91">
        <f t="shared" si="4"/>
        <v>0</v>
      </c>
      <c r="I31" s="1"/>
      <c r="J31" s="1"/>
      <c r="K31" s="91">
        <f t="shared" si="5"/>
        <v>0</v>
      </c>
      <c r="L31" s="92">
        <f t="shared" si="6"/>
        <v>0</v>
      </c>
      <c r="M31" s="2"/>
      <c r="N31" s="2"/>
      <c r="O31" s="2"/>
    </row>
    <row r="32" spans="2:15" ht="19.899999999999999" customHeight="1" x14ac:dyDescent="0.3">
      <c r="B32" s="10"/>
      <c r="C32" s="116" t="s">
        <v>63</v>
      </c>
      <c r="D32" s="100" t="s">
        <v>63</v>
      </c>
      <c r="E32" s="28" t="s">
        <v>64</v>
      </c>
      <c r="F32" s="1"/>
      <c r="G32" s="1"/>
      <c r="H32" s="91">
        <f t="shared" si="4"/>
        <v>0</v>
      </c>
      <c r="I32" s="1"/>
      <c r="J32" s="1"/>
      <c r="K32" s="91">
        <f t="shared" si="5"/>
        <v>0</v>
      </c>
      <c r="L32" s="92">
        <f t="shared" si="6"/>
        <v>0</v>
      </c>
      <c r="M32" s="2"/>
      <c r="N32" s="2"/>
      <c r="O32" s="2"/>
    </row>
    <row r="33" spans="2:15" ht="19.899999999999999" customHeight="1" x14ac:dyDescent="0.3">
      <c r="B33" s="10"/>
      <c r="C33" s="116" t="s">
        <v>65</v>
      </c>
      <c r="D33" s="100" t="s">
        <v>65</v>
      </c>
      <c r="E33" s="28" t="s">
        <v>66</v>
      </c>
      <c r="F33" s="1"/>
      <c r="G33" s="1"/>
      <c r="H33" s="91">
        <f t="shared" si="4"/>
        <v>0</v>
      </c>
      <c r="I33" s="1"/>
      <c r="J33" s="1"/>
      <c r="K33" s="91">
        <f t="shared" si="5"/>
        <v>0</v>
      </c>
      <c r="L33" s="92">
        <f t="shared" si="6"/>
        <v>0</v>
      </c>
      <c r="M33" s="2"/>
      <c r="N33" s="2"/>
      <c r="O33" s="2"/>
    </row>
    <row r="34" spans="2:15" ht="19.899999999999999" customHeight="1" x14ac:dyDescent="0.3">
      <c r="B34" s="10"/>
      <c r="C34" s="124" t="s">
        <v>67</v>
      </c>
      <c r="D34" s="125" t="s">
        <v>157</v>
      </c>
      <c r="E34" s="126" t="s">
        <v>68</v>
      </c>
      <c r="F34" s="1"/>
      <c r="G34" s="1"/>
      <c r="H34" s="91">
        <f t="shared" si="4"/>
        <v>0</v>
      </c>
      <c r="I34" s="1"/>
      <c r="J34" s="1"/>
      <c r="K34" s="91">
        <f t="shared" si="5"/>
        <v>0</v>
      </c>
      <c r="L34" s="92">
        <f t="shared" si="6"/>
        <v>0</v>
      </c>
      <c r="M34" s="2"/>
      <c r="N34" s="2"/>
      <c r="O34" s="2"/>
    </row>
    <row r="35" spans="2:15" ht="27.6" customHeight="1" thickBot="1" x14ac:dyDescent="0.35">
      <c r="B35" s="10"/>
      <c r="C35" s="124" t="s">
        <v>69</v>
      </c>
      <c r="D35" s="125" t="s">
        <v>157</v>
      </c>
      <c r="E35" s="126" t="s">
        <v>70</v>
      </c>
      <c r="F35" s="1"/>
      <c r="G35" s="1"/>
      <c r="H35" s="91">
        <f t="shared" si="4"/>
        <v>0</v>
      </c>
      <c r="I35" s="1"/>
      <c r="J35" s="1"/>
      <c r="K35" s="91">
        <f t="shared" si="5"/>
        <v>0</v>
      </c>
      <c r="L35" s="92">
        <f t="shared" si="6"/>
        <v>0</v>
      </c>
      <c r="M35" s="2"/>
      <c r="N35" s="115"/>
      <c r="O35" s="2"/>
    </row>
    <row r="36" spans="2:15" ht="19.899999999999999" customHeight="1" thickBot="1" x14ac:dyDescent="0.35">
      <c r="B36" s="10"/>
      <c r="C36" s="281"/>
      <c r="D36" s="282"/>
      <c r="E36" s="127" t="s">
        <v>71</v>
      </c>
      <c r="F36" s="230">
        <f>SUM(F34:F35)</f>
        <v>0</v>
      </c>
      <c r="G36" s="230">
        <f t="shared" ref="G36:L36" si="7">SUM(G34:G35)</f>
        <v>0</v>
      </c>
      <c r="H36" s="230">
        <f t="shared" si="7"/>
        <v>0</v>
      </c>
      <c r="I36" s="230">
        <f t="shared" si="7"/>
        <v>0</v>
      </c>
      <c r="J36" s="230">
        <f t="shared" si="7"/>
        <v>0</v>
      </c>
      <c r="K36" s="230">
        <f t="shared" si="7"/>
        <v>0</v>
      </c>
      <c r="L36" s="231">
        <f t="shared" si="7"/>
        <v>0</v>
      </c>
      <c r="M36" s="2"/>
      <c r="N36" s="232" t="str">
        <f>IF(H36&lt;=15%*(H23+H26+H28+H29+H30+H31+H32+H33+H40),"OK","NO")</f>
        <v>OK</v>
      </c>
      <c r="O36" s="2"/>
    </row>
    <row r="37" spans="2:15" ht="19.899999999999999" customHeight="1" x14ac:dyDescent="0.3">
      <c r="B37" s="10"/>
      <c r="C37" s="103"/>
      <c r="D37" s="99"/>
      <c r="E37" s="29" t="s">
        <v>158</v>
      </c>
      <c r="F37" s="94">
        <f>F28+F29+F30+F31+F32+F33+F36</f>
        <v>0</v>
      </c>
      <c r="G37" s="94">
        <f t="shared" ref="G37:L37" si="8">G28+G29+G30+G31+G32+G33+G36</f>
        <v>0</v>
      </c>
      <c r="H37" s="94">
        <f t="shared" si="8"/>
        <v>0</v>
      </c>
      <c r="I37" s="94">
        <f t="shared" si="8"/>
        <v>0</v>
      </c>
      <c r="J37" s="94">
        <f t="shared" si="8"/>
        <v>0</v>
      </c>
      <c r="K37" s="94">
        <f t="shared" si="8"/>
        <v>0</v>
      </c>
      <c r="L37" s="95">
        <f t="shared" si="8"/>
        <v>0</v>
      </c>
      <c r="M37" s="90"/>
      <c r="N37" s="90"/>
      <c r="O37" s="90"/>
    </row>
    <row r="38" spans="2:15" ht="19.899999999999999" customHeight="1" x14ac:dyDescent="0.3">
      <c r="B38" s="10"/>
      <c r="C38" s="102" t="s">
        <v>159</v>
      </c>
      <c r="D38" s="96"/>
      <c r="E38" s="273" t="s">
        <v>73</v>
      </c>
      <c r="F38" s="274"/>
      <c r="G38" s="274"/>
      <c r="H38" s="274"/>
      <c r="I38" s="274"/>
      <c r="J38" s="274"/>
      <c r="K38" s="274"/>
      <c r="L38" s="275"/>
      <c r="M38" s="64"/>
      <c r="N38" s="64"/>
      <c r="O38" s="64"/>
    </row>
    <row r="39" spans="2:15" ht="19.899999999999999" customHeight="1" x14ac:dyDescent="0.3">
      <c r="B39" s="10"/>
      <c r="C39" s="116" t="s">
        <v>74</v>
      </c>
      <c r="D39" s="100"/>
      <c r="E39" s="28" t="s">
        <v>75</v>
      </c>
      <c r="F39" s="63">
        <f>SUM(F40:F41)</f>
        <v>0</v>
      </c>
      <c r="G39" s="63">
        <f t="shared" ref="G39:L39" si="9">SUM(G40:G41)</f>
        <v>0</v>
      </c>
      <c r="H39" s="91">
        <f t="shared" si="9"/>
        <v>0</v>
      </c>
      <c r="I39" s="63">
        <f t="shared" si="9"/>
        <v>0</v>
      </c>
      <c r="J39" s="63">
        <f t="shared" si="9"/>
        <v>0</v>
      </c>
      <c r="K39" s="91">
        <f t="shared" si="9"/>
        <v>0</v>
      </c>
      <c r="L39" s="92">
        <f t="shared" si="9"/>
        <v>0</v>
      </c>
      <c r="M39" s="2"/>
      <c r="N39" s="2"/>
      <c r="O39" s="2"/>
    </row>
    <row r="40" spans="2:15" ht="19.899999999999999" customHeight="1" x14ac:dyDescent="0.3">
      <c r="B40" s="10"/>
      <c r="C40" s="116" t="s">
        <v>160</v>
      </c>
      <c r="D40" s="100" t="s">
        <v>160</v>
      </c>
      <c r="E40" s="28" t="s">
        <v>77</v>
      </c>
      <c r="F40" s="1"/>
      <c r="G40" s="1"/>
      <c r="H40" s="91">
        <f t="shared" ref="H40:H41" si="10">F40+G40</f>
        <v>0</v>
      </c>
      <c r="I40" s="1"/>
      <c r="J40" s="1"/>
      <c r="K40" s="91">
        <f t="shared" ref="K40:K41" si="11">I40+J40</f>
        <v>0</v>
      </c>
      <c r="L40" s="92">
        <f t="shared" ref="L40:L41" si="12">H40+K40</f>
        <v>0</v>
      </c>
      <c r="M40" s="2"/>
      <c r="N40" s="2"/>
      <c r="O40" s="2"/>
    </row>
    <row r="41" spans="2:15" ht="19.899999999999999" customHeight="1" x14ac:dyDescent="0.3">
      <c r="B41" s="10"/>
      <c r="C41" s="116" t="s">
        <v>161</v>
      </c>
      <c r="D41" s="100" t="s">
        <v>161</v>
      </c>
      <c r="E41" s="28" t="s">
        <v>79</v>
      </c>
      <c r="F41" s="1"/>
      <c r="G41" s="1"/>
      <c r="H41" s="91">
        <f t="shared" si="10"/>
        <v>0</v>
      </c>
      <c r="I41" s="1"/>
      <c r="J41" s="1"/>
      <c r="K41" s="91">
        <f t="shared" si="11"/>
        <v>0</v>
      </c>
      <c r="L41" s="92">
        <f t="shared" si="12"/>
        <v>0</v>
      </c>
      <c r="M41" s="2"/>
      <c r="N41" s="2"/>
      <c r="O41" s="2"/>
    </row>
    <row r="42" spans="2:15" ht="19.899999999999999" customHeight="1" x14ac:dyDescent="0.3">
      <c r="B42" s="10"/>
      <c r="C42" s="117" t="s">
        <v>80</v>
      </c>
      <c r="D42" s="100" t="s">
        <v>80</v>
      </c>
      <c r="E42" s="28" t="s">
        <v>81</v>
      </c>
      <c r="F42" s="1"/>
      <c r="G42" s="1"/>
      <c r="H42" s="91">
        <f>F42+G42</f>
        <v>0</v>
      </c>
      <c r="I42" s="1"/>
      <c r="J42" s="1"/>
      <c r="K42" s="91">
        <f>I42+J42</f>
        <v>0</v>
      </c>
      <c r="L42" s="92">
        <f>H42+K42</f>
        <v>0</v>
      </c>
      <c r="M42" s="2"/>
      <c r="N42" s="2"/>
      <c r="O42" s="2"/>
    </row>
    <row r="43" spans="2:15" ht="19.899999999999999" customHeight="1" x14ac:dyDescent="0.3">
      <c r="B43" s="10"/>
      <c r="C43" s="103"/>
      <c r="D43" s="99"/>
      <c r="E43" s="29" t="s">
        <v>162</v>
      </c>
      <c r="F43" s="94">
        <f>SUM(F39,F42)</f>
        <v>0</v>
      </c>
      <c r="G43" s="94">
        <f t="shared" ref="G43:L43" si="13">SUM(G39,G42)</f>
        <v>0</v>
      </c>
      <c r="H43" s="94">
        <f t="shared" si="13"/>
        <v>0</v>
      </c>
      <c r="I43" s="94">
        <f t="shared" si="13"/>
        <v>0</v>
      </c>
      <c r="J43" s="94">
        <f t="shared" si="13"/>
        <v>0</v>
      </c>
      <c r="K43" s="94">
        <f t="shared" si="13"/>
        <v>0</v>
      </c>
      <c r="L43" s="95">
        <f t="shared" si="13"/>
        <v>0</v>
      </c>
      <c r="M43" s="90"/>
      <c r="N43" s="90"/>
      <c r="O43" s="90"/>
    </row>
    <row r="44" spans="2:15" ht="19.899999999999999" customHeight="1" x14ac:dyDescent="0.3">
      <c r="B44" s="10"/>
      <c r="C44" s="102" t="s">
        <v>163</v>
      </c>
      <c r="D44" s="118"/>
      <c r="E44" s="273" t="s">
        <v>83</v>
      </c>
      <c r="F44" s="274"/>
      <c r="G44" s="274"/>
      <c r="H44" s="274"/>
      <c r="I44" s="274"/>
      <c r="J44" s="274"/>
      <c r="K44" s="274"/>
      <c r="L44" s="275"/>
      <c r="M44" s="90"/>
      <c r="N44" s="90"/>
      <c r="O44" s="90"/>
    </row>
    <row r="45" spans="2:15" ht="19.899999999999999" customHeight="1" x14ac:dyDescent="0.3">
      <c r="B45" s="10"/>
      <c r="C45" s="123" t="s">
        <v>84</v>
      </c>
      <c r="D45" s="120" t="s">
        <v>84</v>
      </c>
      <c r="E45" s="28" t="s">
        <v>85</v>
      </c>
      <c r="F45" s="234"/>
      <c r="G45" s="234"/>
      <c r="H45" s="91">
        <f t="shared" ref="H45:H46" si="14">F45+G45</f>
        <v>0</v>
      </c>
      <c r="I45" s="1"/>
      <c r="J45" s="1"/>
      <c r="K45" s="91">
        <f t="shared" ref="K45:K46" si="15">I45+J45</f>
        <v>0</v>
      </c>
      <c r="L45" s="92">
        <f t="shared" ref="L45:L46" si="16">H45+K45</f>
        <v>0</v>
      </c>
      <c r="M45" s="90"/>
      <c r="N45" s="90"/>
      <c r="O45" s="90"/>
    </row>
    <row r="46" spans="2:15" ht="19.899999999999999" customHeight="1" x14ac:dyDescent="0.3">
      <c r="B46" s="10"/>
      <c r="C46" s="123" t="s">
        <v>86</v>
      </c>
      <c r="D46" s="120" t="s">
        <v>86</v>
      </c>
      <c r="E46" s="28" t="s">
        <v>87</v>
      </c>
      <c r="F46" s="234"/>
      <c r="G46" s="234"/>
      <c r="H46" s="91">
        <f t="shared" si="14"/>
        <v>0</v>
      </c>
      <c r="I46" s="1"/>
      <c r="J46" s="1"/>
      <c r="K46" s="91">
        <f t="shared" si="15"/>
        <v>0</v>
      </c>
      <c r="L46" s="92">
        <f t="shared" si="16"/>
        <v>0</v>
      </c>
      <c r="M46" s="90"/>
      <c r="N46" s="90"/>
      <c r="O46" s="90"/>
    </row>
    <row r="47" spans="2:15" ht="19.899999999999999" customHeight="1" x14ac:dyDescent="0.3">
      <c r="B47" s="10"/>
      <c r="C47" s="119"/>
      <c r="D47" s="120"/>
      <c r="E47" s="29" t="s">
        <v>164</v>
      </c>
      <c r="F47" s="217">
        <f>SUM(F45:F46)</f>
        <v>0</v>
      </c>
      <c r="G47" s="217">
        <f t="shared" ref="G47:L47" si="17">SUM(G45:G46)</f>
        <v>0</v>
      </c>
      <c r="H47" s="217">
        <f t="shared" si="17"/>
        <v>0</v>
      </c>
      <c r="I47" s="217">
        <f t="shared" si="17"/>
        <v>0</v>
      </c>
      <c r="J47" s="217">
        <f t="shared" si="17"/>
        <v>0</v>
      </c>
      <c r="K47" s="217">
        <f t="shared" si="17"/>
        <v>0</v>
      </c>
      <c r="L47" s="218">
        <f t="shared" si="17"/>
        <v>0</v>
      </c>
      <c r="M47" s="90"/>
      <c r="N47" s="90"/>
      <c r="O47" s="90"/>
    </row>
    <row r="48" spans="2:15" ht="19.899999999999999" customHeight="1" x14ac:dyDescent="0.3">
      <c r="B48" s="10"/>
      <c r="C48" s="102" t="s">
        <v>261</v>
      </c>
      <c r="D48" s="299"/>
      <c r="E48" s="300" t="s">
        <v>255</v>
      </c>
      <c r="F48" s="301"/>
      <c r="G48" s="301"/>
      <c r="H48" s="301"/>
      <c r="I48" s="301"/>
      <c r="J48" s="301"/>
      <c r="K48" s="301"/>
      <c r="L48" s="302"/>
      <c r="M48" s="90"/>
      <c r="N48" s="90"/>
      <c r="O48" s="90"/>
    </row>
    <row r="49" spans="2:15" ht="19.899999999999999" customHeight="1" x14ac:dyDescent="0.3">
      <c r="B49" s="10"/>
      <c r="C49" s="238" t="s">
        <v>256</v>
      </c>
      <c r="D49" s="238" t="s">
        <v>256</v>
      </c>
      <c r="E49" s="28" t="s">
        <v>257</v>
      </c>
      <c r="F49" s="217"/>
      <c r="G49" s="217"/>
      <c r="H49" s="217"/>
      <c r="I49" s="1"/>
      <c r="J49" s="1"/>
      <c r="K49" s="217">
        <f>SUM(I49:J49)</f>
        <v>0</v>
      </c>
      <c r="L49" s="92">
        <f>K49</f>
        <v>0</v>
      </c>
      <c r="M49" s="90"/>
      <c r="N49" s="90"/>
      <c r="O49" s="90"/>
    </row>
    <row r="50" spans="2:15" ht="19.899999999999999" customHeight="1" x14ac:dyDescent="0.3">
      <c r="B50" s="10"/>
      <c r="C50" s="238" t="s">
        <v>258</v>
      </c>
      <c r="D50" s="238" t="s">
        <v>258</v>
      </c>
      <c r="E50" s="28" t="s">
        <v>259</v>
      </c>
      <c r="F50" s="1"/>
      <c r="G50" s="1"/>
      <c r="H50" s="217">
        <f>SUM(F50:G50)</f>
        <v>0</v>
      </c>
      <c r="I50" s="1"/>
      <c r="J50" s="1"/>
      <c r="K50" s="217">
        <f>SUM(I50:J50)</f>
        <v>0</v>
      </c>
      <c r="L50" s="92">
        <f t="shared" ref="L50:L51" si="18">H50+K50</f>
        <v>0</v>
      </c>
      <c r="M50" s="90"/>
      <c r="N50" s="90"/>
      <c r="O50" s="90"/>
    </row>
    <row r="51" spans="2:15" ht="19.899999999999999" customHeight="1" x14ac:dyDescent="0.3">
      <c r="B51" s="10"/>
      <c r="C51" s="119"/>
      <c r="D51" s="120"/>
      <c r="E51" s="29" t="s">
        <v>260</v>
      </c>
      <c r="F51" s="303">
        <f>F50</f>
        <v>0</v>
      </c>
      <c r="G51" s="303">
        <f>G50</f>
        <v>0</v>
      </c>
      <c r="H51" s="304">
        <f>SUM(F51:G51)</f>
        <v>0</v>
      </c>
      <c r="I51" s="304">
        <f>SUM(I49:I50)</f>
        <v>0</v>
      </c>
      <c r="J51" s="304">
        <f>SUM(J49:J50)</f>
        <v>0</v>
      </c>
      <c r="K51" s="304">
        <f>SUM(K49:K50)</f>
        <v>0</v>
      </c>
      <c r="L51" s="305">
        <f>SUM(L49:L50)</f>
        <v>0</v>
      </c>
      <c r="M51" s="90"/>
      <c r="N51" s="90"/>
      <c r="O51" s="90"/>
    </row>
    <row r="52" spans="2:15" ht="23.65" customHeight="1" thickBot="1" x14ac:dyDescent="0.35">
      <c r="B52" s="10"/>
      <c r="C52" s="109"/>
      <c r="D52" s="263" t="s">
        <v>88</v>
      </c>
      <c r="E52" s="264"/>
      <c r="F52" s="217">
        <f>F23+F26+F28+F29+F30+F31+F32+F33+F40</f>
        <v>0</v>
      </c>
      <c r="G52" s="217">
        <f t="shared" ref="G52:H52" si="19">G23+G26+G28+G29+G30+G31+G32+G33+G40</f>
        <v>0</v>
      </c>
      <c r="H52" s="217">
        <f t="shared" si="19"/>
        <v>0</v>
      </c>
      <c r="I52" s="217">
        <f t="shared" ref="I52:L52" si="20">I23+I26+I28+I29+I30+I31+I32+I33+I40+I47</f>
        <v>0</v>
      </c>
      <c r="J52" s="217">
        <f t="shared" si="20"/>
        <v>0</v>
      </c>
      <c r="K52" s="217">
        <f t="shared" si="20"/>
        <v>0</v>
      </c>
      <c r="L52" s="218">
        <f t="shared" si="20"/>
        <v>0</v>
      </c>
      <c r="M52" s="2"/>
      <c r="N52" s="2"/>
      <c r="O52" s="2"/>
    </row>
    <row r="53" spans="2:15" ht="19.899999999999999" customHeight="1" thickBot="1" x14ac:dyDescent="0.35">
      <c r="B53" s="10"/>
      <c r="C53" s="128"/>
      <c r="D53" s="283" t="s">
        <v>89</v>
      </c>
      <c r="E53" s="284"/>
      <c r="F53" s="219">
        <f>F51+F47+F43+F37+F26+F23</f>
        <v>0</v>
      </c>
      <c r="G53" s="219">
        <f>G51+G47+G43+G37+G26+G23</f>
        <v>0</v>
      </c>
      <c r="H53" s="219">
        <f>H51+H47+H43+H37+H26+H23</f>
        <v>0</v>
      </c>
      <c r="I53" s="219">
        <f>I51+I47+I43+I37+I26+I23</f>
        <v>0</v>
      </c>
      <c r="J53" s="219">
        <f>J51+J47+J43+J37+J26+J23</f>
        <v>0</v>
      </c>
      <c r="K53" s="219">
        <f>K51+K47+K43+K37+K26+K23</f>
        <v>0</v>
      </c>
      <c r="L53" s="220">
        <f>L51+L47+L43+L37+L26+L23</f>
        <v>0</v>
      </c>
      <c r="M53" s="90"/>
      <c r="N53" s="90"/>
      <c r="O53" s="90"/>
    </row>
    <row r="54" spans="2:15" ht="19.899999999999999" customHeight="1" x14ac:dyDescent="0.3">
      <c r="B54" s="10"/>
      <c r="C54" s="121"/>
      <c r="D54" s="121"/>
      <c r="E54" s="121"/>
      <c r="F54" s="122"/>
      <c r="G54" s="122"/>
      <c r="H54" s="122"/>
      <c r="I54" s="122"/>
      <c r="J54" s="122"/>
      <c r="K54" s="122"/>
      <c r="L54" s="122"/>
      <c r="M54" s="90"/>
      <c r="N54" s="90"/>
      <c r="O54" s="90"/>
    </row>
    <row r="55" spans="2:15" ht="19.899999999999999" customHeight="1" thickBot="1" x14ac:dyDescent="0.35">
      <c r="B55" s="10"/>
      <c r="C55" s="101"/>
      <c r="D55" s="31"/>
      <c r="E55" s="32"/>
      <c r="F55" s="33"/>
      <c r="G55" s="33"/>
      <c r="H55" s="33"/>
      <c r="I55" s="33"/>
      <c r="J55" s="33"/>
      <c r="K55" s="33"/>
      <c r="L55" s="33"/>
      <c r="M55" s="33"/>
      <c r="N55" s="33"/>
      <c r="O55" s="33"/>
    </row>
    <row r="56" spans="2:15" ht="38.25" x14ac:dyDescent="0.3">
      <c r="B56" s="10"/>
      <c r="C56" s="101"/>
      <c r="D56" s="67"/>
      <c r="E56" s="68" t="s">
        <v>16</v>
      </c>
      <c r="F56" s="69" t="s">
        <v>165</v>
      </c>
      <c r="G56" s="10"/>
      <c r="H56" s="34"/>
      <c r="I56" s="10"/>
      <c r="J56" s="10"/>
      <c r="K56" s="10"/>
      <c r="L56" s="10"/>
      <c r="M56" s="10"/>
      <c r="N56" s="10"/>
      <c r="O56" s="10"/>
    </row>
    <row r="57" spans="2:15" x14ac:dyDescent="0.3">
      <c r="B57" s="10"/>
      <c r="C57" s="101"/>
      <c r="D57" s="70">
        <v>1</v>
      </c>
      <c r="E57" s="23" t="s">
        <v>166</v>
      </c>
      <c r="F57" s="78"/>
      <c r="G57" s="10"/>
      <c r="H57" s="34"/>
      <c r="I57" s="10"/>
      <c r="J57" s="10"/>
      <c r="K57" s="10"/>
      <c r="L57" s="10"/>
      <c r="M57" s="10"/>
      <c r="N57" s="10"/>
      <c r="O57" s="10"/>
    </row>
    <row r="58" spans="2:15" x14ac:dyDescent="0.3">
      <c r="B58" s="10"/>
      <c r="C58" s="101"/>
      <c r="D58" s="70">
        <v>2</v>
      </c>
      <c r="E58" s="23" t="s">
        <v>167</v>
      </c>
      <c r="F58" s="78"/>
      <c r="G58" s="10"/>
      <c r="H58" s="34"/>
      <c r="I58" s="10"/>
      <c r="J58" s="10"/>
      <c r="K58" s="10"/>
      <c r="L58" s="10"/>
      <c r="M58" s="10"/>
      <c r="N58" s="10"/>
      <c r="O58" s="10"/>
    </row>
    <row r="59" spans="2:15" x14ac:dyDescent="0.3">
      <c r="B59" s="10"/>
      <c r="C59" s="101"/>
      <c r="D59" s="70">
        <v>3</v>
      </c>
      <c r="E59" s="23" t="s">
        <v>168</v>
      </c>
      <c r="F59" s="78"/>
      <c r="G59" s="10"/>
      <c r="H59" s="34"/>
      <c r="I59" s="10"/>
      <c r="J59" s="10"/>
      <c r="K59" s="10"/>
      <c r="L59" s="10"/>
      <c r="M59" s="10"/>
      <c r="N59" s="10"/>
      <c r="O59" s="10"/>
    </row>
    <row r="60" spans="2:15" x14ac:dyDescent="0.3">
      <c r="B60" s="10"/>
      <c r="C60" s="101"/>
      <c r="D60" s="70">
        <v>4</v>
      </c>
      <c r="E60" s="23" t="s">
        <v>169</v>
      </c>
      <c r="F60" s="78"/>
      <c r="G60" s="10"/>
      <c r="H60" s="34"/>
      <c r="I60" s="10"/>
      <c r="J60" s="10"/>
      <c r="K60" s="10"/>
      <c r="L60" s="10"/>
      <c r="M60" s="10"/>
      <c r="N60" s="10"/>
      <c r="O60" s="10"/>
    </row>
    <row r="61" spans="2:15" ht="17.25" thickBot="1" x14ac:dyDescent="0.35">
      <c r="B61" s="10"/>
      <c r="C61" s="101"/>
      <c r="D61" s="79"/>
      <c r="E61" s="80"/>
      <c r="F61" s="221">
        <f>SUM(F57:F60)</f>
        <v>0</v>
      </c>
      <c r="G61" s="10"/>
      <c r="H61" s="34"/>
      <c r="I61" s="10"/>
      <c r="J61" s="10"/>
      <c r="K61" s="10"/>
      <c r="L61" s="10"/>
      <c r="M61" s="10"/>
      <c r="N61" s="10"/>
      <c r="O61" s="10"/>
    </row>
    <row r="62" spans="2:15" ht="17.25" thickBot="1" x14ac:dyDescent="0.35">
      <c r="B62" s="10"/>
      <c r="C62" s="101"/>
      <c r="D62" s="10"/>
      <c r="E62" s="10"/>
      <c r="F62" s="10"/>
      <c r="G62" s="10"/>
      <c r="H62" s="34"/>
      <c r="I62" s="10"/>
      <c r="J62" s="10"/>
      <c r="K62" s="10"/>
      <c r="L62" s="10"/>
      <c r="M62" s="10"/>
      <c r="N62" s="10"/>
      <c r="O62" s="10"/>
    </row>
    <row r="63" spans="2:15" ht="17.25" thickBot="1" x14ac:dyDescent="0.35">
      <c r="B63" s="10"/>
      <c r="C63" s="101"/>
      <c r="D63" s="268" t="s">
        <v>170</v>
      </c>
      <c r="E63" s="269"/>
      <c r="F63" s="76"/>
      <c r="G63" s="10"/>
      <c r="H63" s="34"/>
      <c r="I63" s="10"/>
      <c r="J63" s="10"/>
      <c r="K63" s="10"/>
      <c r="L63" s="10"/>
      <c r="M63" s="10"/>
      <c r="N63" s="10"/>
      <c r="O63" s="10"/>
    </row>
    <row r="64" spans="2:15" ht="17.25" thickBot="1" x14ac:dyDescent="0.35">
      <c r="B64" s="10"/>
      <c r="C64" s="101"/>
      <c r="D64" s="10"/>
      <c r="E64" s="10"/>
      <c r="F64" s="10"/>
      <c r="G64" s="10"/>
      <c r="H64" s="34"/>
      <c r="I64" s="10"/>
      <c r="J64" s="10"/>
      <c r="K64" s="10"/>
      <c r="L64" s="10"/>
      <c r="M64" s="10"/>
      <c r="N64" s="10"/>
      <c r="O64" s="10"/>
    </row>
    <row r="65" spans="2:16" s="37" customFormat="1" ht="29.25" customHeight="1" x14ac:dyDescent="0.3">
      <c r="B65" s="14"/>
      <c r="C65" s="104"/>
      <c r="D65" s="35" t="s">
        <v>93</v>
      </c>
      <c r="E65" s="36" t="s">
        <v>203</v>
      </c>
      <c r="F65" s="3" t="s">
        <v>95</v>
      </c>
      <c r="G65" s="14"/>
      <c r="H65" s="34"/>
      <c r="I65" s="10"/>
      <c r="J65" s="10"/>
      <c r="K65" s="10"/>
      <c r="L65" s="10"/>
      <c r="M65" s="14"/>
      <c r="N65" s="14"/>
      <c r="O65" s="14"/>
      <c r="P65" s="25"/>
    </row>
    <row r="66" spans="2:16" s="37" customFormat="1" ht="19.899999999999999" customHeight="1" x14ac:dyDescent="0.3">
      <c r="B66" s="14"/>
      <c r="C66" s="104"/>
      <c r="D66" s="130" t="s">
        <v>98</v>
      </c>
      <c r="E66" s="131" t="s">
        <v>99</v>
      </c>
      <c r="F66" s="222">
        <f>F67+F72</f>
        <v>0</v>
      </c>
      <c r="G66" s="14"/>
      <c r="H66" s="34"/>
      <c r="I66" s="10"/>
      <c r="J66" s="10"/>
      <c r="K66" s="10"/>
      <c r="L66" s="10"/>
      <c r="M66" s="14"/>
      <c r="N66" s="14"/>
      <c r="O66" s="14"/>
      <c r="P66" s="25"/>
    </row>
    <row r="67" spans="2:16" s="37" customFormat="1" ht="19.899999999999999" customHeight="1" x14ac:dyDescent="0.3">
      <c r="B67" s="14"/>
      <c r="C67" s="104"/>
      <c r="D67" s="75" t="s">
        <v>100</v>
      </c>
      <c r="E67" s="39" t="s">
        <v>101</v>
      </c>
      <c r="F67" s="223">
        <f>SUM(F68:F71)</f>
        <v>0</v>
      </c>
      <c r="G67" s="14"/>
      <c r="H67" s="34"/>
      <c r="I67" s="10"/>
      <c r="J67" s="10"/>
      <c r="K67" s="10"/>
      <c r="L67" s="10"/>
      <c r="M67" s="14"/>
      <c r="N67" s="14"/>
      <c r="O67" s="14"/>
      <c r="P67" s="25"/>
    </row>
    <row r="68" spans="2:16" s="37" customFormat="1" ht="31.9" customHeight="1" x14ac:dyDescent="0.3">
      <c r="B68" s="14"/>
      <c r="C68" s="104"/>
      <c r="D68" s="38" t="s">
        <v>172</v>
      </c>
      <c r="E68" s="40" t="s">
        <v>173</v>
      </c>
      <c r="F68" s="224">
        <f>$K$53*F57</f>
        <v>0</v>
      </c>
      <c r="G68" s="14"/>
      <c r="H68" s="34"/>
      <c r="I68" s="10"/>
      <c r="J68" s="10"/>
      <c r="K68" s="10"/>
      <c r="L68" s="10"/>
      <c r="M68" s="14"/>
      <c r="N68" s="14"/>
      <c r="O68" s="14"/>
      <c r="P68" s="25"/>
    </row>
    <row r="69" spans="2:16" s="37" customFormat="1" ht="31.9" customHeight="1" x14ac:dyDescent="0.3">
      <c r="B69" s="14"/>
      <c r="C69" s="104"/>
      <c r="D69" s="38" t="s">
        <v>174</v>
      </c>
      <c r="E69" s="40" t="s">
        <v>175</v>
      </c>
      <c r="F69" s="224">
        <f t="shared" ref="F69:F71" si="21">$K$53*F58</f>
        <v>0</v>
      </c>
      <c r="G69" s="14"/>
      <c r="H69" s="34"/>
      <c r="I69" s="10"/>
      <c r="J69" s="10"/>
      <c r="K69" s="10"/>
      <c r="L69" s="10"/>
      <c r="M69" s="14"/>
      <c r="N69" s="14"/>
      <c r="O69" s="14"/>
      <c r="P69" s="25"/>
    </row>
    <row r="70" spans="2:16" s="37" customFormat="1" ht="31.9" customHeight="1" x14ac:dyDescent="0.3">
      <c r="B70" s="14"/>
      <c r="C70" s="104"/>
      <c r="D70" s="38" t="s">
        <v>176</v>
      </c>
      <c r="E70" s="40" t="s">
        <v>177</v>
      </c>
      <c r="F70" s="224">
        <f t="shared" si="21"/>
        <v>0</v>
      </c>
      <c r="G70" s="14"/>
      <c r="H70" s="34"/>
      <c r="I70" s="10"/>
      <c r="J70" s="10"/>
      <c r="K70" s="10"/>
      <c r="L70" s="10"/>
      <c r="M70" s="14"/>
      <c r="N70" s="14"/>
      <c r="O70" s="14"/>
      <c r="P70" s="25"/>
    </row>
    <row r="71" spans="2:16" s="37" customFormat="1" ht="31.9" customHeight="1" x14ac:dyDescent="0.3">
      <c r="B71" s="14"/>
      <c r="C71" s="104"/>
      <c r="D71" s="38" t="s">
        <v>178</v>
      </c>
      <c r="E71" s="40" t="s">
        <v>179</v>
      </c>
      <c r="F71" s="224">
        <f t="shared" si="21"/>
        <v>0</v>
      </c>
      <c r="G71" s="14"/>
      <c r="H71" s="34"/>
      <c r="I71" s="10"/>
      <c r="J71" s="10"/>
      <c r="K71" s="10"/>
      <c r="L71" s="10"/>
      <c r="M71" s="14"/>
      <c r="N71" s="14"/>
      <c r="O71" s="14"/>
      <c r="P71" s="25"/>
    </row>
    <row r="72" spans="2:16" s="37" customFormat="1" ht="19.899999999999999" customHeight="1" x14ac:dyDescent="0.3">
      <c r="B72" s="14"/>
      <c r="C72" s="104"/>
      <c r="D72" s="75" t="s">
        <v>102</v>
      </c>
      <c r="E72" s="39" t="s">
        <v>180</v>
      </c>
      <c r="F72" s="223">
        <f>SUM(F73:F76)</f>
        <v>0</v>
      </c>
      <c r="G72" s="14"/>
      <c r="H72" s="34"/>
      <c r="I72" s="10"/>
      <c r="J72" s="10"/>
      <c r="K72" s="10"/>
      <c r="L72" s="10"/>
      <c r="M72" s="14"/>
      <c r="N72" s="14"/>
      <c r="O72" s="14"/>
      <c r="P72" s="25"/>
    </row>
    <row r="73" spans="2:16" s="37" customFormat="1" ht="31.9" customHeight="1" x14ac:dyDescent="0.3">
      <c r="B73" s="14"/>
      <c r="C73" s="104"/>
      <c r="D73" s="38" t="s">
        <v>181</v>
      </c>
      <c r="E73" s="40" t="s">
        <v>182</v>
      </c>
      <c r="F73" s="224">
        <f>$H$53*F57</f>
        <v>0</v>
      </c>
      <c r="G73" s="14"/>
      <c r="H73" s="34"/>
      <c r="I73" s="10"/>
      <c r="J73" s="10"/>
      <c r="K73" s="10"/>
      <c r="L73" s="10"/>
      <c r="M73" s="14"/>
      <c r="N73" s="14"/>
      <c r="O73" s="14"/>
      <c r="P73" s="25"/>
    </row>
    <row r="74" spans="2:16" s="37" customFormat="1" ht="31.9" customHeight="1" x14ac:dyDescent="0.3">
      <c r="B74" s="14"/>
      <c r="C74" s="104"/>
      <c r="D74" s="38" t="s">
        <v>183</v>
      </c>
      <c r="E74" s="40" t="s">
        <v>184</v>
      </c>
      <c r="F74" s="224">
        <f t="shared" ref="F74:F76" si="22">$H$53*F58</f>
        <v>0</v>
      </c>
      <c r="G74" s="14"/>
      <c r="H74" s="34"/>
      <c r="I74" s="10"/>
      <c r="J74" s="10"/>
      <c r="K74" s="10"/>
      <c r="L74" s="10"/>
      <c r="M74" s="14"/>
      <c r="N74" s="14"/>
      <c r="O74" s="14"/>
      <c r="P74" s="25"/>
    </row>
    <row r="75" spans="2:16" s="37" customFormat="1" ht="31.9" customHeight="1" x14ac:dyDescent="0.3">
      <c r="B75" s="14"/>
      <c r="C75" s="104"/>
      <c r="D75" s="38" t="s">
        <v>185</v>
      </c>
      <c r="E75" s="40" t="s">
        <v>186</v>
      </c>
      <c r="F75" s="224">
        <f t="shared" si="22"/>
        <v>0</v>
      </c>
      <c r="G75" s="14"/>
      <c r="H75" s="34"/>
      <c r="I75" s="10"/>
      <c r="J75" s="10"/>
      <c r="K75" s="10"/>
      <c r="L75" s="10"/>
      <c r="M75" s="14"/>
      <c r="N75" s="14"/>
      <c r="O75" s="14"/>
      <c r="P75" s="25"/>
    </row>
    <row r="76" spans="2:16" s="37" customFormat="1" ht="31.9" customHeight="1" x14ac:dyDescent="0.3">
      <c r="B76" s="14"/>
      <c r="C76" s="104"/>
      <c r="D76" s="38" t="s">
        <v>187</v>
      </c>
      <c r="E76" s="40" t="s">
        <v>188</v>
      </c>
      <c r="F76" s="224">
        <f t="shared" si="22"/>
        <v>0</v>
      </c>
      <c r="G76" s="14"/>
      <c r="H76" s="34"/>
      <c r="I76" s="10"/>
      <c r="J76" s="10"/>
      <c r="K76" s="10"/>
      <c r="L76" s="10"/>
      <c r="M76" s="14"/>
      <c r="N76" s="14"/>
      <c r="O76" s="14"/>
      <c r="P76" s="25"/>
    </row>
    <row r="77" spans="2:16" s="37" customFormat="1" ht="19.899999999999999" customHeight="1" x14ac:dyDescent="0.3">
      <c r="B77" s="14"/>
      <c r="C77" s="104"/>
      <c r="D77" s="75" t="s">
        <v>104</v>
      </c>
      <c r="E77" s="39" t="s">
        <v>105</v>
      </c>
      <c r="F77" s="223">
        <f>SUM(F78:F79)</f>
        <v>0</v>
      </c>
      <c r="G77" s="14"/>
      <c r="H77" s="34"/>
      <c r="I77" s="10"/>
      <c r="J77" s="10"/>
      <c r="K77" s="10"/>
      <c r="L77" s="10"/>
      <c r="M77" s="14"/>
      <c r="N77" s="14"/>
      <c r="O77" s="14"/>
      <c r="P77" s="25"/>
    </row>
    <row r="78" spans="2:16" s="37" customFormat="1" ht="19.899999999999999" customHeight="1" x14ac:dyDescent="0.3">
      <c r="B78" s="14"/>
      <c r="C78" s="104"/>
      <c r="D78" s="38" t="s">
        <v>189</v>
      </c>
      <c r="E78" s="40" t="s">
        <v>190</v>
      </c>
      <c r="F78" s="225">
        <f>'1-Input'!$F$25*F75+'1-Input'!F26*F76</f>
        <v>0</v>
      </c>
      <c r="G78" s="14"/>
      <c r="H78" s="34"/>
      <c r="I78" s="10"/>
      <c r="J78" s="10"/>
      <c r="K78" s="10"/>
      <c r="L78" s="10"/>
      <c r="M78" s="14"/>
      <c r="N78" s="14"/>
      <c r="O78" s="14"/>
      <c r="P78" s="25"/>
    </row>
    <row r="79" spans="2:16" s="37" customFormat="1" ht="21" customHeight="1" x14ac:dyDescent="0.3">
      <c r="B79" s="14"/>
      <c r="C79" s="104"/>
      <c r="D79" s="38" t="s">
        <v>191</v>
      </c>
      <c r="E79" s="40" t="s">
        <v>113</v>
      </c>
      <c r="F79" s="224">
        <f>'1-Input'!F34*F70+'1-Input'!F35*F71</f>
        <v>0</v>
      </c>
      <c r="G79" s="14"/>
      <c r="H79" s="14"/>
      <c r="I79" s="14"/>
      <c r="J79" s="14"/>
      <c r="K79" s="14"/>
      <c r="L79" s="14"/>
      <c r="M79" s="14"/>
      <c r="N79" s="14"/>
      <c r="O79" s="14"/>
      <c r="P79" s="25"/>
    </row>
    <row r="80" spans="2:16" s="37" customFormat="1" ht="21" customHeight="1" x14ac:dyDescent="0.3">
      <c r="B80" s="14"/>
      <c r="C80" s="104"/>
      <c r="D80" s="75" t="s">
        <v>114</v>
      </c>
      <c r="E80" s="39" t="s">
        <v>192</v>
      </c>
      <c r="F80" s="223">
        <f>SUM(F81:F82)</f>
        <v>0</v>
      </c>
      <c r="G80" s="14"/>
      <c r="H80" s="14"/>
      <c r="I80" s="14"/>
      <c r="J80" s="14"/>
      <c r="K80" s="14"/>
      <c r="L80" s="14"/>
      <c r="M80" s="14"/>
      <c r="N80" s="14"/>
      <c r="O80" s="14"/>
      <c r="P80" s="25"/>
    </row>
    <row r="81" spans="2:16" s="37" customFormat="1" ht="21.6" customHeight="1" x14ac:dyDescent="0.3">
      <c r="B81" s="14"/>
      <c r="C81" s="104"/>
      <c r="D81" s="73" t="s">
        <v>116</v>
      </c>
      <c r="E81" s="40" t="s">
        <v>193</v>
      </c>
      <c r="F81" s="226">
        <f>'1-Input'!$E$23*F73+'1-Input'!$E$25*F75</f>
        <v>0</v>
      </c>
      <c r="G81" s="14"/>
      <c r="H81" s="14"/>
      <c r="I81" s="14"/>
      <c r="J81" s="14"/>
      <c r="K81" s="14"/>
      <c r="L81" s="14"/>
      <c r="M81" s="14"/>
      <c r="N81" s="14"/>
      <c r="O81" s="14"/>
      <c r="P81" s="25"/>
    </row>
    <row r="82" spans="2:16" s="37" customFormat="1" ht="21.6" customHeight="1" x14ac:dyDescent="0.3">
      <c r="B82" s="14"/>
      <c r="C82" s="104"/>
      <c r="D82" s="73" t="s">
        <v>120</v>
      </c>
      <c r="E82" s="40" t="s">
        <v>194</v>
      </c>
      <c r="F82" s="226">
        <f>'1-Input'!$E$32*F68+'1-Input'!$E$34*F70</f>
        <v>0</v>
      </c>
      <c r="G82" s="14"/>
      <c r="H82" s="14"/>
      <c r="I82" s="14"/>
      <c r="J82" s="14"/>
      <c r="K82" s="14"/>
      <c r="L82" s="14"/>
      <c r="M82" s="14"/>
      <c r="N82" s="14"/>
      <c r="O82" s="14"/>
      <c r="P82" s="25"/>
    </row>
    <row r="83" spans="2:16" s="37" customFormat="1" ht="22.15" customHeight="1" x14ac:dyDescent="0.3">
      <c r="B83" s="14"/>
      <c r="C83" s="104"/>
      <c r="D83" s="74" t="s">
        <v>122</v>
      </c>
      <c r="E83" s="39" t="s">
        <v>123</v>
      </c>
      <c r="F83" s="227">
        <f>SUM(F84:F85)</f>
        <v>0</v>
      </c>
      <c r="G83" s="14"/>
      <c r="H83" s="14"/>
      <c r="I83" s="14"/>
      <c r="J83" s="14"/>
      <c r="K83" s="14"/>
      <c r="L83" s="14"/>
      <c r="M83" s="14"/>
      <c r="N83" s="14"/>
      <c r="O83" s="14"/>
      <c r="P83" s="25"/>
    </row>
    <row r="84" spans="2:16" s="37" customFormat="1" ht="22.15" customHeight="1" x14ac:dyDescent="0.3">
      <c r="B84" s="14"/>
      <c r="C84" s="104"/>
      <c r="D84" s="73" t="s">
        <v>195</v>
      </c>
      <c r="E84" s="114" t="s">
        <v>196</v>
      </c>
      <c r="F84" s="226">
        <f>F74-F88</f>
        <v>0</v>
      </c>
      <c r="G84" s="14"/>
      <c r="H84" s="14"/>
      <c r="I84" s="14"/>
      <c r="J84" s="14"/>
      <c r="K84" s="14"/>
      <c r="L84" s="14"/>
      <c r="M84" s="14"/>
      <c r="N84" s="14"/>
      <c r="O84" s="14"/>
      <c r="P84" s="25"/>
    </row>
    <row r="85" spans="2:16" s="37" customFormat="1" ht="22.15" customHeight="1" x14ac:dyDescent="0.3">
      <c r="B85" s="14"/>
      <c r="C85" s="104"/>
      <c r="D85" s="73" t="s">
        <v>197</v>
      </c>
      <c r="E85" s="114" t="s">
        <v>198</v>
      </c>
      <c r="F85" s="226">
        <f>F69</f>
        <v>0</v>
      </c>
      <c r="G85" s="14"/>
      <c r="H85" s="14"/>
      <c r="I85" s="14"/>
      <c r="J85" s="14"/>
      <c r="K85" s="14"/>
      <c r="L85" s="14"/>
      <c r="M85" s="14"/>
      <c r="N85" s="14"/>
      <c r="O85" s="14"/>
      <c r="P85" s="25"/>
    </row>
    <row r="86" spans="2:16" s="37" customFormat="1" ht="19.899999999999999" customHeight="1" x14ac:dyDescent="0.3">
      <c r="B86" s="14"/>
      <c r="C86" s="104"/>
      <c r="D86" s="74" t="s">
        <v>130</v>
      </c>
      <c r="E86" s="110" t="s">
        <v>131</v>
      </c>
      <c r="F86" s="228">
        <f>SUM(F87:F89)</f>
        <v>0</v>
      </c>
      <c r="G86" s="87"/>
      <c r="H86" s="14"/>
      <c r="I86" s="41"/>
      <c r="J86" s="14"/>
      <c r="K86" s="14"/>
      <c r="L86" s="14"/>
      <c r="M86" s="14"/>
      <c r="N86" s="14"/>
      <c r="O86" s="14"/>
      <c r="P86" s="25"/>
    </row>
    <row r="87" spans="2:16" s="37" customFormat="1" ht="27.6" customHeight="1" thickBot="1" x14ac:dyDescent="0.35">
      <c r="B87" s="14"/>
      <c r="C87" s="104"/>
      <c r="D87" s="38" t="s">
        <v>199</v>
      </c>
      <c r="E87" s="111" t="s">
        <v>200</v>
      </c>
      <c r="F87" s="225">
        <f>'1-Input'!$I$25*F75+'1-Input'!$I$26*F76</f>
        <v>0</v>
      </c>
      <c r="G87" s="14"/>
      <c r="H87" s="14"/>
      <c r="I87" s="41"/>
      <c r="J87" s="14"/>
      <c r="K87" s="14"/>
      <c r="L87" s="14"/>
      <c r="M87" s="14"/>
      <c r="N87" s="14"/>
      <c r="O87" s="14"/>
      <c r="P87" s="25"/>
    </row>
    <row r="88" spans="2:16" s="37" customFormat="1" ht="19.899999999999999" customHeight="1" thickBot="1" x14ac:dyDescent="0.35">
      <c r="B88" s="14"/>
      <c r="C88" s="104"/>
      <c r="D88" s="38" t="s">
        <v>201</v>
      </c>
      <c r="E88" s="129" t="s">
        <v>135</v>
      </c>
      <c r="F88" s="233"/>
      <c r="G88" s="88" t="str">
        <f>IFERROR(IF(AND(F88/F63/eur&lt;=100000,F88&lt;='1-Input'!I24*'4-Buget comp 2'!F58*'4-Buget comp 2'!F72),"OK","ERROR"),"")</f>
        <v/>
      </c>
      <c r="H88" s="14"/>
      <c r="I88" s="41"/>
      <c r="J88" s="14"/>
      <c r="K88" s="14"/>
      <c r="L88" s="14"/>
      <c r="M88" s="14"/>
      <c r="N88" s="14"/>
      <c r="O88" s="14"/>
      <c r="P88" s="25"/>
    </row>
    <row r="89" spans="2:16" s="37" customFormat="1" ht="19.899999999999999" customHeight="1" thickBot="1" x14ac:dyDescent="0.35">
      <c r="B89" s="14"/>
      <c r="C89" s="104"/>
      <c r="D89" s="113" t="s">
        <v>202</v>
      </c>
      <c r="E89" s="112" t="s">
        <v>138</v>
      </c>
      <c r="F89" s="229">
        <f>'1-Input'!$G$25*F75+'1-Input'!$G$26*F76</f>
        <v>0</v>
      </c>
      <c r="G89" s="14"/>
      <c r="H89" s="14"/>
      <c r="I89" s="41"/>
      <c r="J89" s="14"/>
      <c r="K89" s="14"/>
      <c r="L89" s="14"/>
      <c r="M89" s="14"/>
      <c r="N89" s="14"/>
      <c r="O89" s="14"/>
      <c r="P89" s="25"/>
    </row>
    <row r="90" spans="2:16" x14ac:dyDescent="0.3">
      <c r="B90" s="10"/>
      <c r="C90" s="101"/>
      <c r="D90" s="10"/>
      <c r="E90" s="10"/>
      <c r="F90" s="10"/>
      <c r="G90" s="14"/>
      <c r="H90" s="10"/>
      <c r="I90" s="10"/>
      <c r="J90" s="10"/>
      <c r="K90" s="10"/>
      <c r="L90" s="10"/>
      <c r="M90" s="10"/>
      <c r="N90" s="10"/>
      <c r="O90" s="10"/>
    </row>
    <row r="91" spans="2:16" x14ac:dyDescent="0.3">
      <c r="B91" s="10"/>
      <c r="C91" s="101"/>
      <c r="D91" s="10"/>
      <c r="E91" s="10"/>
      <c r="F91" s="10"/>
      <c r="G91" s="10"/>
      <c r="H91" s="10"/>
      <c r="I91" s="10"/>
      <c r="J91" s="10"/>
      <c r="K91" s="10"/>
      <c r="L91" s="10"/>
      <c r="M91" s="10"/>
      <c r="N91" s="10"/>
      <c r="O91" s="10"/>
    </row>
  </sheetData>
  <sheetProtection algorithmName="SHA-512" hashValue="2UPmziDPAyvG1iabrDVPGwUQTh0fziG5Vk1izZi/BwNchE6+vOzhegFBX+3tENt2pmeoYvGrt2eInPlDlL+AYA==" saltValue="Ti6ohvKeUevDuQCDvhOrOQ==" spinCount="100000" sheet="1" selectLockedCells="1"/>
  <mergeCells count="24">
    <mergeCell ref="D5:J5"/>
    <mergeCell ref="D6:J6"/>
    <mergeCell ref="D7:J7"/>
    <mergeCell ref="C16:C17"/>
    <mergeCell ref="D16:D17"/>
    <mergeCell ref="E16:E17"/>
    <mergeCell ref="F16:G16"/>
    <mergeCell ref="H16:H17"/>
    <mergeCell ref="I16:J16"/>
    <mergeCell ref="C13:D13"/>
    <mergeCell ref="N16:N17"/>
    <mergeCell ref="C18:L18"/>
    <mergeCell ref="E19:L19"/>
    <mergeCell ref="D63:E63"/>
    <mergeCell ref="E27:L27"/>
    <mergeCell ref="C36:D36"/>
    <mergeCell ref="E38:L38"/>
    <mergeCell ref="E44:L44"/>
    <mergeCell ref="D52:E52"/>
    <mergeCell ref="D53:E53"/>
    <mergeCell ref="E24:L24"/>
    <mergeCell ref="K16:K17"/>
    <mergeCell ref="L16:L17"/>
    <mergeCell ref="E48:L48"/>
  </mergeCells>
  <conditionalFormatting sqref="G88">
    <cfRule type="cellIs" dxfId="35" priority="1" operator="equal">
      <formula>"OK"</formula>
    </cfRule>
    <cfRule type="cellIs" dxfId="34" priority="2" operator="equal">
      <formula>"ERROR"</formula>
    </cfRule>
  </conditionalFormatting>
  <conditionalFormatting sqref="N35:N36">
    <cfRule type="cellIs" dxfId="33" priority="3" operator="equal">
      <formula>"NO"</formula>
    </cfRule>
    <cfRule type="cellIs" dxfId="32" priority="4" operator="equal">
      <formula>"OK"</formula>
    </cfRule>
  </conditionalFormatting>
  <pageMargins left="0.31496062992125984" right="0.31496062992125984" top="0.35433070866141736" bottom="0.35433070866141736" header="0.31496062992125984" footer="0.31496062992125984"/>
  <pageSetup scale="47" orientation="landscape" r:id="rId1"/>
  <rowBreaks count="1" manualBreakCount="1">
    <brk id="63" min="1" max="12"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EB5BDC-E121-4741-8FBC-89A7B40661E8}">
  <dimension ref="B2:P91"/>
  <sheetViews>
    <sheetView view="pageBreakPreview" topLeftCell="A38" zoomScale="90" zoomScaleNormal="100" zoomScaleSheetLayoutView="90" workbookViewId="0">
      <selection activeCell="J58" sqref="J58"/>
    </sheetView>
  </sheetViews>
  <sheetFormatPr defaultColWidth="8.7109375" defaultRowHeight="16.5" x14ac:dyDescent="0.3"/>
  <cols>
    <col min="1" max="2" width="5.5703125" style="25" customWidth="1"/>
    <col min="3" max="3" width="10.7109375" style="105" customWidth="1"/>
    <col min="4" max="4" width="14.28515625" style="25" customWidth="1"/>
    <col min="5" max="5" width="52.5703125" style="25" customWidth="1"/>
    <col min="6" max="6" width="14.28515625" style="25" customWidth="1"/>
    <col min="7" max="7" width="13.5703125" style="25" customWidth="1"/>
    <col min="8" max="8" width="14.5703125" style="25" customWidth="1"/>
    <col min="9" max="9" width="15.5703125" style="25" customWidth="1"/>
    <col min="10" max="10" width="15" style="25" customWidth="1"/>
    <col min="11" max="12" width="13.42578125" style="25" customWidth="1"/>
    <col min="13" max="13" width="4.28515625" style="25" customWidth="1"/>
    <col min="14" max="14" width="13" style="25" customWidth="1"/>
    <col min="15" max="15" width="4.28515625" style="25" customWidth="1"/>
    <col min="16" max="16" width="0.28515625" style="25" customWidth="1"/>
    <col min="17" max="16384" width="8.7109375" style="25"/>
  </cols>
  <sheetData>
    <row r="2" spans="2:15" ht="8.65" customHeight="1" x14ac:dyDescent="0.3">
      <c r="B2" s="10"/>
      <c r="C2" s="101"/>
      <c r="D2" s="10"/>
      <c r="E2" s="10"/>
      <c r="F2" s="10"/>
      <c r="G2" s="10"/>
      <c r="H2" s="10"/>
      <c r="I2" s="10"/>
      <c r="J2" s="10"/>
      <c r="K2" s="10"/>
      <c r="L2" s="10"/>
      <c r="M2" s="10"/>
      <c r="N2" s="10"/>
      <c r="O2" s="10"/>
    </row>
    <row r="3" spans="2:15" ht="8.65" customHeight="1" thickBot="1" x14ac:dyDescent="0.35">
      <c r="B3" s="10"/>
      <c r="C3" s="101"/>
      <c r="D3" s="10"/>
      <c r="E3" s="10"/>
      <c r="F3" s="10"/>
      <c r="G3" s="10"/>
      <c r="H3" s="10"/>
      <c r="I3" s="10"/>
      <c r="J3" s="10"/>
      <c r="K3" s="10"/>
      <c r="L3" s="10"/>
      <c r="M3" s="10"/>
      <c r="N3" s="10"/>
      <c r="O3" s="10"/>
    </row>
    <row r="4" spans="2:15" ht="14.65" customHeight="1" x14ac:dyDescent="0.3">
      <c r="B4" s="10"/>
      <c r="C4" s="101"/>
      <c r="D4" s="11" t="s">
        <v>250</v>
      </c>
      <c r="E4" s="26"/>
      <c r="F4" s="53"/>
      <c r="G4" s="53"/>
      <c r="H4" s="53"/>
      <c r="I4" s="53"/>
      <c r="J4" s="54"/>
      <c r="K4" s="15"/>
      <c r="L4" s="15"/>
      <c r="M4" s="15"/>
      <c r="N4" s="15"/>
      <c r="O4" s="15"/>
    </row>
    <row r="5" spans="2:15" ht="14.65" customHeight="1" x14ac:dyDescent="0.3">
      <c r="B5" s="10"/>
      <c r="C5" s="101"/>
      <c r="D5" s="285" t="s">
        <v>251</v>
      </c>
      <c r="E5" s="286"/>
      <c r="F5" s="286"/>
      <c r="G5" s="286"/>
      <c r="H5" s="286"/>
      <c r="I5" s="286"/>
      <c r="J5" s="287"/>
      <c r="K5" s="15"/>
      <c r="L5" s="15"/>
      <c r="M5" s="15"/>
      <c r="N5" s="15"/>
      <c r="O5" s="15"/>
    </row>
    <row r="6" spans="2:15" ht="14.65" customHeight="1" x14ac:dyDescent="0.3">
      <c r="B6" s="10"/>
      <c r="C6" s="101"/>
      <c r="D6" s="285" t="s">
        <v>254</v>
      </c>
      <c r="E6" s="286"/>
      <c r="F6" s="286"/>
      <c r="G6" s="286"/>
      <c r="H6" s="286"/>
      <c r="I6" s="286"/>
      <c r="J6" s="287"/>
      <c r="K6" s="15"/>
      <c r="L6" s="15"/>
      <c r="M6" s="15"/>
      <c r="N6" s="15"/>
      <c r="O6" s="15"/>
    </row>
    <row r="7" spans="2:15" ht="15.6" customHeight="1" x14ac:dyDescent="0.3">
      <c r="B7" s="10"/>
      <c r="C7" s="101"/>
      <c r="D7" s="285" t="s">
        <v>253</v>
      </c>
      <c r="E7" s="286"/>
      <c r="F7" s="286"/>
      <c r="G7" s="286"/>
      <c r="H7" s="286"/>
      <c r="I7" s="286"/>
      <c r="J7" s="287"/>
      <c r="K7" s="15"/>
      <c r="L7" s="15"/>
      <c r="M7" s="15"/>
      <c r="N7" s="15"/>
      <c r="O7" s="15"/>
    </row>
    <row r="8" spans="2:15" ht="14.65" customHeight="1" thickBot="1" x14ac:dyDescent="0.35">
      <c r="B8" s="10"/>
      <c r="C8" s="101"/>
      <c r="D8" s="13" t="s">
        <v>252</v>
      </c>
      <c r="E8" s="27"/>
      <c r="F8" s="55"/>
      <c r="G8" s="55"/>
      <c r="H8" s="55"/>
      <c r="I8" s="55"/>
      <c r="J8" s="56"/>
      <c r="K8" s="15"/>
      <c r="L8" s="15"/>
      <c r="M8" s="15"/>
      <c r="N8" s="15"/>
      <c r="O8" s="15"/>
    </row>
    <row r="9" spans="2:15" x14ac:dyDescent="0.3">
      <c r="B9" s="10"/>
      <c r="C9" s="101"/>
      <c r="D9" s="10"/>
      <c r="E9" s="10"/>
      <c r="F9" s="10"/>
      <c r="G9" s="10"/>
      <c r="H9" s="10"/>
      <c r="I9" s="10"/>
      <c r="J9" s="10"/>
      <c r="K9" s="10"/>
      <c r="L9" s="10"/>
      <c r="M9" s="10"/>
      <c r="N9" s="10"/>
      <c r="O9" s="10"/>
    </row>
    <row r="12" spans="2:15" ht="17.25" thickBot="1" x14ac:dyDescent="0.35">
      <c r="B12" s="10"/>
      <c r="C12" s="101"/>
      <c r="D12" s="10"/>
      <c r="E12" s="10"/>
      <c r="F12" s="10"/>
      <c r="G12" s="10"/>
      <c r="H12" s="10"/>
      <c r="I12" s="10"/>
      <c r="J12" s="10"/>
      <c r="K12" s="10"/>
      <c r="L12" s="10"/>
      <c r="M12" s="10"/>
      <c r="N12" s="10"/>
      <c r="O12" s="10"/>
    </row>
    <row r="13" spans="2:15" ht="39" customHeight="1" thickBot="1" x14ac:dyDescent="0.35">
      <c r="B13" s="10"/>
      <c r="C13" s="293" t="s">
        <v>148</v>
      </c>
      <c r="D13" s="294"/>
      <c r="E13" s="133"/>
      <c r="F13" s="10"/>
      <c r="G13" s="10"/>
      <c r="H13" s="10"/>
      <c r="I13" s="10"/>
      <c r="J13" s="10"/>
      <c r="K13" s="10"/>
      <c r="L13" s="10"/>
      <c r="M13" s="10"/>
      <c r="N13" s="10"/>
      <c r="O13" s="10"/>
    </row>
    <row r="14" spans="2:15" x14ac:dyDescent="0.3">
      <c r="B14" s="10"/>
      <c r="C14" s="101"/>
      <c r="D14" s="10"/>
      <c r="E14" s="10"/>
      <c r="F14" s="10"/>
      <c r="G14" s="10"/>
      <c r="H14" s="10"/>
      <c r="I14" s="10"/>
      <c r="J14" s="10"/>
      <c r="K14" s="10"/>
      <c r="L14" s="10"/>
      <c r="M14" s="10"/>
      <c r="N14" s="10"/>
      <c r="O14" s="10"/>
    </row>
    <row r="15" spans="2:15" ht="17.25" thickBot="1" x14ac:dyDescent="0.35">
      <c r="B15" s="10"/>
      <c r="C15" s="101"/>
      <c r="D15" s="10"/>
      <c r="E15" s="10"/>
      <c r="F15" s="10"/>
      <c r="G15" s="10"/>
      <c r="H15" s="10"/>
      <c r="I15" s="10"/>
      <c r="J15" s="10"/>
      <c r="K15" s="10"/>
      <c r="L15" s="10"/>
      <c r="M15" s="10"/>
      <c r="N15" s="10"/>
      <c r="O15" s="10"/>
    </row>
    <row r="16" spans="2:15" ht="24" customHeight="1" x14ac:dyDescent="0.3">
      <c r="B16" s="10"/>
      <c r="C16" s="261" t="s">
        <v>149</v>
      </c>
      <c r="D16" s="288" t="s">
        <v>31</v>
      </c>
      <c r="E16" s="290" t="s">
        <v>32</v>
      </c>
      <c r="F16" s="292" t="s">
        <v>33</v>
      </c>
      <c r="G16" s="292"/>
      <c r="H16" s="276" t="s">
        <v>34</v>
      </c>
      <c r="I16" s="292" t="s">
        <v>35</v>
      </c>
      <c r="J16" s="292"/>
      <c r="K16" s="276" t="s">
        <v>36</v>
      </c>
      <c r="L16" s="259" t="s">
        <v>37</v>
      </c>
      <c r="M16" s="10"/>
      <c r="N16" s="259" t="s">
        <v>150</v>
      </c>
      <c r="O16" s="10"/>
    </row>
    <row r="17" spans="2:15" ht="36.6" customHeight="1" thickBot="1" x14ac:dyDescent="0.35">
      <c r="B17" s="10"/>
      <c r="C17" s="262"/>
      <c r="D17" s="289"/>
      <c r="E17" s="291"/>
      <c r="F17" s="106" t="s">
        <v>38</v>
      </c>
      <c r="G17" s="106" t="s">
        <v>39</v>
      </c>
      <c r="H17" s="277"/>
      <c r="I17" s="106" t="s">
        <v>38</v>
      </c>
      <c r="J17" s="106" t="s">
        <v>40</v>
      </c>
      <c r="K17" s="277"/>
      <c r="L17" s="260"/>
      <c r="M17" s="10"/>
      <c r="N17" s="260"/>
      <c r="O17" s="10"/>
    </row>
    <row r="18" spans="2:15" ht="26.65" customHeight="1" thickBot="1" x14ac:dyDescent="0.35">
      <c r="B18" s="10"/>
      <c r="C18" s="265" t="s">
        <v>41</v>
      </c>
      <c r="D18" s="266"/>
      <c r="E18" s="266"/>
      <c r="F18" s="266"/>
      <c r="G18" s="266"/>
      <c r="H18" s="266"/>
      <c r="I18" s="266"/>
      <c r="J18" s="266"/>
      <c r="K18" s="266"/>
      <c r="L18" s="267"/>
      <c r="M18" s="10"/>
      <c r="N18" s="10"/>
      <c r="O18" s="10"/>
    </row>
    <row r="19" spans="2:15" ht="24.6" customHeight="1" x14ac:dyDescent="0.3">
      <c r="B19" s="10"/>
      <c r="C19" s="107" t="s">
        <v>151</v>
      </c>
      <c r="D19" s="108"/>
      <c r="E19" s="278" t="s">
        <v>42</v>
      </c>
      <c r="F19" s="279"/>
      <c r="G19" s="279"/>
      <c r="H19" s="279"/>
      <c r="I19" s="279"/>
      <c r="J19" s="279"/>
      <c r="K19" s="279"/>
      <c r="L19" s="280"/>
      <c r="M19" s="10"/>
      <c r="N19" s="10"/>
      <c r="O19" s="10"/>
    </row>
    <row r="20" spans="2:15" ht="19.149999999999999" customHeight="1" x14ac:dyDescent="0.3">
      <c r="B20" s="10"/>
      <c r="C20" s="116" t="s">
        <v>43</v>
      </c>
      <c r="D20" s="97" t="s">
        <v>43</v>
      </c>
      <c r="E20" s="62" t="s">
        <v>44</v>
      </c>
      <c r="F20" s="1"/>
      <c r="G20" s="1"/>
      <c r="H20" s="91">
        <f t="shared" ref="H20:H22" si="0">F20+G20</f>
        <v>0</v>
      </c>
      <c r="I20" s="1"/>
      <c r="J20" s="1"/>
      <c r="K20" s="91">
        <f t="shared" ref="K20:K22" si="1">I20+J20</f>
        <v>0</v>
      </c>
      <c r="L20" s="92">
        <f t="shared" ref="L20:L22" si="2">H20+K20</f>
        <v>0</v>
      </c>
      <c r="M20" s="2"/>
      <c r="N20" s="2"/>
      <c r="O20" s="2"/>
    </row>
    <row r="21" spans="2:15" ht="31.15" customHeight="1" x14ac:dyDescent="0.3">
      <c r="B21" s="10"/>
      <c r="C21" s="116" t="s">
        <v>45</v>
      </c>
      <c r="D21" s="97" t="s">
        <v>45</v>
      </c>
      <c r="E21" s="62" t="s">
        <v>46</v>
      </c>
      <c r="F21" s="1"/>
      <c r="G21" s="1"/>
      <c r="H21" s="91">
        <f t="shared" si="0"/>
        <v>0</v>
      </c>
      <c r="I21" s="1"/>
      <c r="J21" s="1"/>
      <c r="K21" s="91">
        <f t="shared" si="1"/>
        <v>0</v>
      </c>
      <c r="L21" s="92">
        <f t="shared" si="2"/>
        <v>0</v>
      </c>
      <c r="M21" s="2"/>
      <c r="N21" s="2"/>
      <c r="O21" s="2"/>
    </row>
    <row r="22" spans="2:15" ht="31.15" customHeight="1" x14ac:dyDescent="0.3">
      <c r="B22" s="10"/>
      <c r="C22" s="116" t="s">
        <v>47</v>
      </c>
      <c r="D22" s="97" t="s">
        <v>47</v>
      </c>
      <c r="E22" s="62" t="s">
        <v>48</v>
      </c>
      <c r="F22" s="1"/>
      <c r="G22" s="1"/>
      <c r="H22" s="91">
        <f t="shared" si="0"/>
        <v>0</v>
      </c>
      <c r="I22" s="1"/>
      <c r="J22" s="1"/>
      <c r="K22" s="91">
        <f t="shared" si="1"/>
        <v>0</v>
      </c>
      <c r="L22" s="92">
        <f t="shared" si="2"/>
        <v>0</v>
      </c>
      <c r="M22" s="2"/>
      <c r="N22" s="2"/>
      <c r="O22" s="2"/>
    </row>
    <row r="23" spans="2:15" ht="18.600000000000001" customHeight="1" x14ac:dyDescent="0.3">
      <c r="B23" s="10"/>
      <c r="C23" s="103"/>
      <c r="D23" s="98"/>
      <c r="E23" s="29" t="s">
        <v>152</v>
      </c>
      <c r="F23" s="94">
        <f>SUM(F20:F22)</f>
        <v>0</v>
      </c>
      <c r="G23" s="94">
        <f t="shared" ref="G23:L23" si="3">SUM(G20:G22)</f>
        <v>0</v>
      </c>
      <c r="H23" s="94">
        <f t="shared" si="3"/>
        <v>0</v>
      </c>
      <c r="I23" s="94">
        <f t="shared" si="3"/>
        <v>0</v>
      </c>
      <c r="J23" s="94">
        <f t="shared" si="3"/>
        <v>0</v>
      </c>
      <c r="K23" s="94">
        <f t="shared" si="3"/>
        <v>0</v>
      </c>
      <c r="L23" s="95">
        <f t="shared" si="3"/>
        <v>0</v>
      </c>
      <c r="M23" s="90"/>
      <c r="N23" s="90"/>
      <c r="O23" s="90"/>
    </row>
    <row r="24" spans="2:15" ht="19.899999999999999" customHeight="1" x14ac:dyDescent="0.3">
      <c r="B24" s="10"/>
      <c r="C24" s="102" t="s">
        <v>153</v>
      </c>
      <c r="D24" s="96"/>
      <c r="E24" s="273" t="s">
        <v>50</v>
      </c>
      <c r="F24" s="274"/>
      <c r="G24" s="274"/>
      <c r="H24" s="274"/>
      <c r="I24" s="274"/>
      <c r="J24" s="274"/>
      <c r="K24" s="274"/>
      <c r="L24" s="275"/>
      <c r="M24" s="64"/>
      <c r="N24" s="64"/>
      <c r="O24" s="64"/>
    </row>
    <row r="25" spans="2:15" ht="19.899999999999999" customHeight="1" x14ac:dyDescent="0.3">
      <c r="B25" s="10"/>
      <c r="C25" s="116" t="s">
        <v>51</v>
      </c>
      <c r="D25" s="99" t="s">
        <v>154</v>
      </c>
      <c r="E25" s="30" t="s">
        <v>52</v>
      </c>
      <c r="F25" s="1"/>
      <c r="G25" s="1"/>
      <c r="H25" s="91">
        <f>F25+G25</f>
        <v>0</v>
      </c>
      <c r="I25" s="1"/>
      <c r="J25" s="1"/>
      <c r="K25" s="91">
        <f>I25+J25</f>
        <v>0</v>
      </c>
      <c r="L25" s="92">
        <f>H25+K25</f>
        <v>0</v>
      </c>
      <c r="M25" s="2"/>
      <c r="N25" s="2"/>
      <c r="O25" s="2"/>
    </row>
    <row r="26" spans="2:15" ht="20.65" customHeight="1" x14ac:dyDescent="0.3">
      <c r="B26" s="10"/>
      <c r="C26" s="103"/>
      <c r="D26" s="99"/>
      <c r="E26" s="93" t="s">
        <v>155</v>
      </c>
      <c r="F26" s="94">
        <f>SUM(F25:F25)</f>
        <v>0</v>
      </c>
      <c r="G26" s="94">
        <f>SUM(G25:G25)</f>
        <v>0</v>
      </c>
      <c r="H26" s="94">
        <f>F26+G26</f>
        <v>0</v>
      </c>
      <c r="I26" s="94">
        <f>SUM(I25:I25)</f>
        <v>0</v>
      </c>
      <c r="J26" s="94">
        <f>SUM(J25:J25)</f>
        <v>0</v>
      </c>
      <c r="K26" s="94">
        <f>I26+J26</f>
        <v>0</v>
      </c>
      <c r="L26" s="95">
        <f>H26+K26</f>
        <v>0</v>
      </c>
      <c r="M26" s="90"/>
      <c r="N26" s="90"/>
      <c r="O26" s="90"/>
    </row>
    <row r="27" spans="2:15" ht="19.899999999999999" customHeight="1" x14ac:dyDescent="0.3">
      <c r="B27" s="10"/>
      <c r="C27" s="102" t="s">
        <v>156</v>
      </c>
      <c r="D27" s="96"/>
      <c r="E27" s="270" t="s">
        <v>54</v>
      </c>
      <c r="F27" s="271"/>
      <c r="G27" s="271"/>
      <c r="H27" s="271"/>
      <c r="I27" s="271"/>
      <c r="J27" s="271"/>
      <c r="K27" s="271"/>
      <c r="L27" s="272"/>
      <c r="M27" s="64"/>
      <c r="N27" s="64"/>
      <c r="O27" s="64"/>
    </row>
    <row r="28" spans="2:15" ht="19.899999999999999" customHeight="1" x14ac:dyDescent="0.3">
      <c r="B28" s="10"/>
      <c r="C28" s="116" t="s">
        <v>55</v>
      </c>
      <c r="D28" s="100" t="s">
        <v>55</v>
      </c>
      <c r="E28" s="28" t="s">
        <v>56</v>
      </c>
      <c r="F28" s="1"/>
      <c r="G28" s="1"/>
      <c r="H28" s="91">
        <f t="shared" ref="H28:H35" si="4">F28+G28</f>
        <v>0</v>
      </c>
      <c r="I28" s="1"/>
      <c r="J28" s="1"/>
      <c r="K28" s="91">
        <f t="shared" ref="K28:K35" si="5">I28+J28</f>
        <v>0</v>
      </c>
      <c r="L28" s="92">
        <f t="shared" ref="L28:L35" si="6">H28+K28</f>
        <v>0</v>
      </c>
      <c r="M28" s="2"/>
      <c r="N28" s="2"/>
      <c r="O28" s="2"/>
    </row>
    <row r="29" spans="2:15" ht="19.899999999999999" customHeight="1" x14ac:dyDescent="0.3">
      <c r="B29" s="10"/>
      <c r="C29" s="116" t="s">
        <v>57</v>
      </c>
      <c r="D29" s="100" t="s">
        <v>57</v>
      </c>
      <c r="E29" s="28" t="s">
        <v>58</v>
      </c>
      <c r="F29" s="1"/>
      <c r="G29" s="1"/>
      <c r="H29" s="91">
        <f t="shared" si="4"/>
        <v>0</v>
      </c>
      <c r="I29" s="1"/>
      <c r="J29" s="1"/>
      <c r="K29" s="91">
        <f t="shared" si="5"/>
        <v>0</v>
      </c>
      <c r="L29" s="92">
        <f t="shared" si="6"/>
        <v>0</v>
      </c>
      <c r="M29" s="2"/>
      <c r="N29" s="2"/>
      <c r="O29" s="2"/>
    </row>
    <row r="30" spans="2:15" ht="19.899999999999999" customHeight="1" x14ac:dyDescent="0.3">
      <c r="B30" s="10"/>
      <c r="C30" s="116" t="s">
        <v>59</v>
      </c>
      <c r="D30" s="100" t="s">
        <v>59</v>
      </c>
      <c r="E30" s="28" t="s">
        <v>60</v>
      </c>
      <c r="F30" s="1"/>
      <c r="G30" s="1"/>
      <c r="H30" s="91">
        <f t="shared" si="4"/>
        <v>0</v>
      </c>
      <c r="I30" s="1"/>
      <c r="J30" s="1"/>
      <c r="K30" s="91">
        <f t="shared" si="5"/>
        <v>0</v>
      </c>
      <c r="L30" s="92">
        <f t="shared" si="6"/>
        <v>0</v>
      </c>
      <c r="M30" s="2"/>
      <c r="N30" s="2"/>
      <c r="O30" s="2"/>
    </row>
    <row r="31" spans="2:15" ht="27" customHeight="1" x14ac:dyDescent="0.3">
      <c r="B31" s="10"/>
      <c r="C31" s="116" t="s">
        <v>61</v>
      </c>
      <c r="D31" s="100" t="s">
        <v>61</v>
      </c>
      <c r="E31" s="28" t="s">
        <v>62</v>
      </c>
      <c r="F31" s="1"/>
      <c r="G31" s="1"/>
      <c r="H31" s="91">
        <f t="shared" si="4"/>
        <v>0</v>
      </c>
      <c r="I31" s="1"/>
      <c r="J31" s="1"/>
      <c r="K31" s="91">
        <f t="shared" si="5"/>
        <v>0</v>
      </c>
      <c r="L31" s="92">
        <f t="shared" si="6"/>
        <v>0</v>
      </c>
      <c r="M31" s="2"/>
      <c r="N31" s="2"/>
      <c r="O31" s="2"/>
    </row>
    <row r="32" spans="2:15" ht="19.899999999999999" customHeight="1" x14ac:dyDescent="0.3">
      <c r="B32" s="10"/>
      <c r="C32" s="116" t="s">
        <v>63</v>
      </c>
      <c r="D32" s="100" t="s">
        <v>63</v>
      </c>
      <c r="E32" s="28" t="s">
        <v>64</v>
      </c>
      <c r="F32" s="1"/>
      <c r="G32" s="1"/>
      <c r="H32" s="91">
        <f t="shared" si="4"/>
        <v>0</v>
      </c>
      <c r="I32" s="1"/>
      <c r="J32" s="1"/>
      <c r="K32" s="91">
        <f t="shared" si="5"/>
        <v>0</v>
      </c>
      <c r="L32" s="92">
        <f t="shared" si="6"/>
        <v>0</v>
      </c>
      <c r="M32" s="2"/>
      <c r="N32" s="2"/>
      <c r="O32" s="2"/>
    </row>
    <row r="33" spans="2:15" ht="19.899999999999999" customHeight="1" x14ac:dyDescent="0.3">
      <c r="B33" s="10"/>
      <c r="C33" s="116" t="s">
        <v>65</v>
      </c>
      <c r="D33" s="100" t="s">
        <v>65</v>
      </c>
      <c r="E33" s="28" t="s">
        <v>66</v>
      </c>
      <c r="F33" s="1"/>
      <c r="G33" s="1"/>
      <c r="H33" s="91">
        <f t="shared" si="4"/>
        <v>0</v>
      </c>
      <c r="I33" s="1"/>
      <c r="J33" s="1"/>
      <c r="K33" s="91">
        <f t="shared" si="5"/>
        <v>0</v>
      </c>
      <c r="L33" s="92">
        <f t="shared" si="6"/>
        <v>0</v>
      </c>
      <c r="M33" s="2"/>
      <c r="N33" s="2"/>
      <c r="O33" s="2"/>
    </row>
    <row r="34" spans="2:15" ht="19.899999999999999" customHeight="1" x14ac:dyDescent="0.3">
      <c r="B34" s="10"/>
      <c r="C34" s="124" t="s">
        <v>67</v>
      </c>
      <c r="D34" s="125" t="s">
        <v>157</v>
      </c>
      <c r="E34" s="126" t="s">
        <v>68</v>
      </c>
      <c r="F34" s="1"/>
      <c r="G34" s="1"/>
      <c r="H34" s="91">
        <f t="shared" si="4"/>
        <v>0</v>
      </c>
      <c r="I34" s="1"/>
      <c r="J34" s="1"/>
      <c r="K34" s="91">
        <f t="shared" si="5"/>
        <v>0</v>
      </c>
      <c r="L34" s="92">
        <f t="shared" si="6"/>
        <v>0</v>
      </c>
      <c r="M34" s="2"/>
      <c r="N34" s="2"/>
      <c r="O34" s="2"/>
    </row>
    <row r="35" spans="2:15" ht="27.6" customHeight="1" thickBot="1" x14ac:dyDescent="0.35">
      <c r="B35" s="10"/>
      <c r="C35" s="124" t="s">
        <v>69</v>
      </c>
      <c r="D35" s="125" t="s">
        <v>157</v>
      </c>
      <c r="E35" s="126" t="s">
        <v>70</v>
      </c>
      <c r="F35" s="1"/>
      <c r="G35" s="1"/>
      <c r="H35" s="91">
        <f t="shared" si="4"/>
        <v>0</v>
      </c>
      <c r="I35" s="1"/>
      <c r="J35" s="1"/>
      <c r="K35" s="91">
        <f t="shared" si="5"/>
        <v>0</v>
      </c>
      <c r="L35" s="92">
        <f t="shared" si="6"/>
        <v>0</v>
      </c>
      <c r="M35" s="2"/>
      <c r="N35" s="115"/>
      <c r="O35" s="2"/>
    </row>
    <row r="36" spans="2:15" ht="19.899999999999999" customHeight="1" thickBot="1" x14ac:dyDescent="0.35">
      <c r="B36" s="10"/>
      <c r="C36" s="281"/>
      <c r="D36" s="282"/>
      <c r="E36" s="127" t="s">
        <v>71</v>
      </c>
      <c r="F36" s="230">
        <f>SUM(F34:F35)</f>
        <v>0</v>
      </c>
      <c r="G36" s="230">
        <f t="shared" ref="G36:L36" si="7">SUM(G34:G35)</f>
        <v>0</v>
      </c>
      <c r="H36" s="230">
        <f t="shared" si="7"/>
        <v>0</v>
      </c>
      <c r="I36" s="230">
        <f t="shared" si="7"/>
        <v>0</v>
      </c>
      <c r="J36" s="230">
        <f t="shared" si="7"/>
        <v>0</v>
      </c>
      <c r="K36" s="230">
        <f t="shared" si="7"/>
        <v>0</v>
      </c>
      <c r="L36" s="231">
        <f t="shared" si="7"/>
        <v>0</v>
      </c>
      <c r="M36" s="2"/>
      <c r="N36" s="232" t="str">
        <f>IF(H36&lt;=15%*(H23+H26+H28+H29+H30+H31+H32+H33+H40),"OK","NO")</f>
        <v>OK</v>
      </c>
      <c r="O36" s="2"/>
    </row>
    <row r="37" spans="2:15" ht="19.899999999999999" customHeight="1" x14ac:dyDescent="0.3">
      <c r="B37" s="10"/>
      <c r="C37" s="103"/>
      <c r="D37" s="99"/>
      <c r="E37" s="29" t="s">
        <v>158</v>
      </c>
      <c r="F37" s="94">
        <f>F28+F29+F30+F31+F32+F33+F36</f>
        <v>0</v>
      </c>
      <c r="G37" s="94">
        <f t="shared" ref="G37:L37" si="8">G28+G29+G30+G31+G32+G33+G36</f>
        <v>0</v>
      </c>
      <c r="H37" s="94">
        <f t="shared" si="8"/>
        <v>0</v>
      </c>
      <c r="I37" s="94">
        <f t="shared" si="8"/>
        <v>0</v>
      </c>
      <c r="J37" s="94">
        <f t="shared" si="8"/>
        <v>0</v>
      </c>
      <c r="K37" s="94">
        <f t="shared" si="8"/>
        <v>0</v>
      </c>
      <c r="L37" s="95">
        <f t="shared" si="8"/>
        <v>0</v>
      </c>
      <c r="M37" s="90"/>
      <c r="N37" s="90"/>
      <c r="O37" s="90"/>
    </row>
    <row r="38" spans="2:15" ht="19.899999999999999" customHeight="1" x14ac:dyDescent="0.3">
      <c r="B38" s="10"/>
      <c r="C38" s="102" t="s">
        <v>159</v>
      </c>
      <c r="D38" s="96"/>
      <c r="E38" s="273" t="s">
        <v>73</v>
      </c>
      <c r="F38" s="274"/>
      <c r="G38" s="274"/>
      <c r="H38" s="274"/>
      <c r="I38" s="274"/>
      <c r="J38" s="274"/>
      <c r="K38" s="274"/>
      <c r="L38" s="275"/>
      <c r="M38" s="64"/>
      <c r="N38" s="64"/>
      <c r="O38" s="64"/>
    </row>
    <row r="39" spans="2:15" ht="19.899999999999999" customHeight="1" x14ac:dyDescent="0.3">
      <c r="B39" s="10"/>
      <c r="C39" s="116" t="s">
        <v>74</v>
      </c>
      <c r="D39" s="100"/>
      <c r="E39" s="28" t="s">
        <v>75</v>
      </c>
      <c r="F39" s="91">
        <f>SUM(F40:F41)</f>
        <v>0</v>
      </c>
      <c r="G39" s="91">
        <f t="shared" ref="G39:L39" si="9">SUM(G40:G41)</f>
        <v>0</v>
      </c>
      <c r="H39" s="91">
        <f t="shared" si="9"/>
        <v>0</v>
      </c>
      <c r="I39" s="91">
        <f t="shared" si="9"/>
        <v>0</v>
      </c>
      <c r="J39" s="91">
        <f t="shared" si="9"/>
        <v>0</v>
      </c>
      <c r="K39" s="91">
        <f t="shared" si="9"/>
        <v>0</v>
      </c>
      <c r="L39" s="92">
        <f t="shared" si="9"/>
        <v>0</v>
      </c>
      <c r="M39" s="2"/>
      <c r="N39" s="2"/>
      <c r="O39" s="2"/>
    </row>
    <row r="40" spans="2:15" ht="19.899999999999999" customHeight="1" x14ac:dyDescent="0.3">
      <c r="B40" s="10"/>
      <c r="C40" s="116" t="s">
        <v>160</v>
      </c>
      <c r="D40" s="100" t="s">
        <v>160</v>
      </c>
      <c r="E40" s="28" t="s">
        <v>77</v>
      </c>
      <c r="F40" s="1"/>
      <c r="G40" s="1"/>
      <c r="H40" s="91">
        <f t="shared" ref="H40:H41" si="10">F40+G40</f>
        <v>0</v>
      </c>
      <c r="I40" s="1"/>
      <c r="J40" s="1"/>
      <c r="K40" s="91">
        <f t="shared" ref="K40:K41" si="11">I40+J40</f>
        <v>0</v>
      </c>
      <c r="L40" s="92">
        <f t="shared" ref="L40:L41" si="12">H40+K40</f>
        <v>0</v>
      </c>
      <c r="M40" s="2"/>
      <c r="N40" s="2"/>
      <c r="O40" s="2"/>
    </row>
    <row r="41" spans="2:15" ht="19.899999999999999" customHeight="1" x14ac:dyDescent="0.3">
      <c r="B41" s="10"/>
      <c r="C41" s="116" t="s">
        <v>161</v>
      </c>
      <c r="D41" s="100" t="s">
        <v>161</v>
      </c>
      <c r="E41" s="28" t="s">
        <v>79</v>
      </c>
      <c r="F41" s="1"/>
      <c r="G41" s="1"/>
      <c r="H41" s="91">
        <f t="shared" si="10"/>
        <v>0</v>
      </c>
      <c r="I41" s="1"/>
      <c r="J41" s="1"/>
      <c r="K41" s="91">
        <f t="shared" si="11"/>
        <v>0</v>
      </c>
      <c r="L41" s="92">
        <f t="shared" si="12"/>
        <v>0</v>
      </c>
      <c r="M41" s="2"/>
      <c r="N41" s="2"/>
      <c r="O41" s="2"/>
    </row>
    <row r="42" spans="2:15" ht="19.899999999999999" customHeight="1" x14ac:dyDescent="0.3">
      <c r="B42" s="10"/>
      <c r="C42" s="117" t="s">
        <v>80</v>
      </c>
      <c r="D42" s="100" t="s">
        <v>80</v>
      </c>
      <c r="E42" s="28" t="s">
        <v>81</v>
      </c>
      <c r="F42" s="1"/>
      <c r="G42" s="1"/>
      <c r="H42" s="91">
        <f>F42+G42</f>
        <v>0</v>
      </c>
      <c r="I42" s="1"/>
      <c r="J42" s="1"/>
      <c r="K42" s="91">
        <f>I42+J42</f>
        <v>0</v>
      </c>
      <c r="L42" s="92">
        <f>H42+K42</f>
        <v>0</v>
      </c>
      <c r="M42" s="2"/>
      <c r="N42" s="2"/>
      <c r="O42" s="2"/>
    </row>
    <row r="43" spans="2:15" ht="19.899999999999999" customHeight="1" x14ac:dyDescent="0.3">
      <c r="B43" s="10"/>
      <c r="C43" s="103"/>
      <c r="D43" s="99"/>
      <c r="E43" s="29" t="s">
        <v>162</v>
      </c>
      <c r="F43" s="94">
        <f>SUM(F39,F42)</f>
        <v>0</v>
      </c>
      <c r="G43" s="94">
        <f t="shared" ref="G43:L43" si="13">SUM(G39,G42)</f>
        <v>0</v>
      </c>
      <c r="H43" s="94">
        <f t="shared" si="13"/>
        <v>0</v>
      </c>
      <c r="I43" s="94">
        <f t="shared" si="13"/>
        <v>0</v>
      </c>
      <c r="J43" s="94">
        <f t="shared" si="13"/>
        <v>0</v>
      </c>
      <c r="K43" s="94">
        <f t="shared" si="13"/>
        <v>0</v>
      </c>
      <c r="L43" s="95">
        <f t="shared" si="13"/>
        <v>0</v>
      </c>
      <c r="M43" s="90"/>
      <c r="N43" s="90"/>
      <c r="O43" s="90"/>
    </row>
    <row r="44" spans="2:15" ht="19.899999999999999" customHeight="1" x14ac:dyDescent="0.3">
      <c r="B44" s="10"/>
      <c r="C44" s="102" t="s">
        <v>163</v>
      </c>
      <c r="D44" s="118"/>
      <c r="E44" s="273" t="s">
        <v>83</v>
      </c>
      <c r="F44" s="274"/>
      <c r="G44" s="274"/>
      <c r="H44" s="274"/>
      <c r="I44" s="274"/>
      <c r="J44" s="274"/>
      <c r="K44" s="274"/>
      <c r="L44" s="275"/>
      <c r="M44" s="90"/>
      <c r="N44" s="90"/>
      <c r="O44" s="90"/>
    </row>
    <row r="45" spans="2:15" ht="19.899999999999999" customHeight="1" x14ac:dyDescent="0.3">
      <c r="B45" s="10"/>
      <c r="C45" s="123" t="s">
        <v>84</v>
      </c>
      <c r="D45" s="120" t="s">
        <v>84</v>
      </c>
      <c r="E45" s="28" t="s">
        <v>85</v>
      </c>
      <c r="F45" s="234"/>
      <c r="G45" s="234"/>
      <c r="H45" s="91">
        <f t="shared" ref="H45:H46" si="14">F45+G45</f>
        <v>0</v>
      </c>
      <c r="I45" s="1"/>
      <c r="J45" s="1"/>
      <c r="K45" s="91">
        <f t="shared" ref="K45:K46" si="15">I45+J45</f>
        <v>0</v>
      </c>
      <c r="L45" s="92">
        <f t="shared" ref="L45:L46" si="16">H45+K45</f>
        <v>0</v>
      </c>
      <c r="M45" s="90"/>
      <c r="N45" s="90"/>
      <c r="O45" s="90"/>
    </row>
    <row r="46" spans="2:15" ht="19.899999999999999" customHeight="1" x14ac:dyDescent="0.3">
      <c r="B46" s="10"/>
      <c r="C46" s="123" t="s">
        <v>86</v>
      </c>
      <c r="D46" s="120" t="s">
        <v>86</v>
      </c>
      <c r="E46" s="28" t="s">
        <v>87</v>
      </c>
      <c r="F46" s="234"/>
      <c r="G46" s="234"/>
      <c r="H46" s="91">
        <f t="shared" si="14"/>
        <v>0</v>
      </c>
      <c r="I46" s="1"/>
      <c r="J46" s="1"/>
      <c r="K46" s="91">
        <f t="shared" si="15"/>
        <v>0</v>
      </c>
      <c r="L46" s="92">
        <f t="shared" si="16"/>
        <v>0</v>
      </c>
      <c r="M46" s="90"/>
      <c r="N46" s="90"/>
      <c r="O46" s="90"/>
    </row>
    <row r="47" spans="2:15" ht="19.899999999999999" customHeight="1" x14ac:dyDescent="0.3">
      <c r="B47" s="10"/>
      <c r="C47" s="119"/>
      <c r="D47" s="120"/>
      <c r="E47" s="29" t="s">
        <v>164</v>
      </c>
      <c r="F47" s="217">
        <f>SUM(F45:F46)</f>
        <v>0</v>
      </c>
      <c r="G47" s="217">
        <f t="shared" ref="G47:L47" si="17">SUM(G45:G46)</f>
        <v>0</v>
      </c>
      <c r="H47" s="217">
        <f t="shared" si="17"/>
        <v>0</v>
      </c>
      <c r="I47" s="217">
        <f t="shared" si="17"/>
        <v>0</v>
      </c>
      <c r="J47" s="217">
        <f t="shared" si="17"/>
        <v>0</v>
      </c>
      <c r="K47" s="217">
        <f t="shared" si="17"/>
        <v>0</v>
      </c>
      <c r="L47" s="218">
        <f t="shared" si="17"/>
        <v>0</v>
      </c>
      <c r="M47" s="90"/>
      <c r="N47" s="90"/>
      <c r="O47" s="90"/>
    </row>
    <row r="48" spans="2:15" ht="19.899999999999999" customHeight="1" x14ac:dyDescent="0.3">
      <c r="B48" s="10"/>
      <c r="C48" s="102" t="s">
        <v>261</v>
      </c>
      <c r="D48" s="299"/>
      <c r="E48" s="300" t="s">
        <v>255</v>
      </c>
      <c r="F48" s="301"/>
      <c r="G48" s="301"/>
      <c r="H48" s="301"/>
      <c r="I48" s="301"/>
      <c r="J48" s="301"/>
      <c r="K48" s="301"/>
      <c r="L48" s="302"/>
      <c r="M48" s="90"/>
      <c r="N48" s="90"/>
      <c r="O48" s="90"/>
    </row>
    <row r="49" spans="2:15" ht="19.899999999999999" customHeight="1" x14ac:dyDescent="0.3">
      <c r="B49" s="10"/>
      <c r="C49" s="238" t="s">
        <v>256</v>
      </c>
      <c r="D49" s="238" t="s">
        <v>256</v>
      </c>
      <c r="E49" s="28" t="s">
        <v>257</v>
      </c>
      <c r="F49" s="217"/>
      <c r="G49" s="217"/>
      <c r="H49" s="217"/>
      <c r="I49" s="1"/>
      <c r="J49" s="1"/>
      <c r="K49" s="217">
        <f>SUM(I49:J49)</f>
        <v>0</v>
      </c>
      <c r="L49" s="92">
        <f>K49</f>
        <v>0</v>
      </c>
      <c r="M49" s="90"/>
      <c r="N49" s="90"/>
      <c r="O49" s="90"/>
    </row>
    <row r="50" spans="2:15" ht="19.899999999999999" customHeight="1" x14ac:dyDescent="0.3">
      <c r="B50" s="10"/>
      <c r="C50" s="238" t="s">
        <v>258</v>
      </c>
      <c r="D50" s="238" t="s">
        <v>258</v>
      </c>
      <c r="E50" s="28" t="s">
        <v>259</v>
      </c>
      <c r="F50" s="1"/>
      <c r="G50" s="1"/>
      <c r="H50" s="217">
        <f>SUM(F50:G50)</f>
        <v>0</v>
      </c>
      <c r="I50" s="1"/>
      <c r="J50" s="1"/>
      <c r="K50" s="217">
        <f>SUM(I50:J50)</f>
        <v>0</v>
      </c>
      <c r="L50" s="92">
        <f t="shared" ref="L50:L51" si="18">H50+K50</f>
        <v>0</v>
      </c>
      <c r="M50" s="90"/>
      <c r="N50" s="90"/>
      <c r="O50" s="90"/>
    </row>
    <row r="51" spans="2:15" ht="19.899999999999999" customHeight="1" x14ac:dyDescent="0.3">
      <c r="B51" s="10"/>
      <c r="C51" s="119"/>
      <c r="D51" s="120"/>
      <c r="E51" s="29" t="s">
        <v>260</v>
      </c>
      <c r="F51" s="303">
        <f>F50</f>
        <v>0</v>
      </c>
      <c r="G51" s="303">
        <f>G50</f>
        <v>0</v>
      </c>
      <c r="H51" s="304">
        <f>SUM(F51:G51)</f>
        <v>0</v>
      </c>
      <c r="I51" s="304">
        <f>SUM(I49:I50)</f>
        <v>0</v>
      </c>
      <c r="J51" s="304">
        <f>SUM(J49:J50)</f>
        <v>0</v>
      </c>
      <c r="K51" s="304">
        <f>SUM(K49:K50)</f>
        <v>0</v>
      </c>
      <c r="L51" s="305">
        <f>SUM(L49:L50)</f>
        <v>0</v>
      </c>
      <c r="M51" s="90"/>
      <c r="N51" s="90"/>
      <c r="O51" s="90"/>
    </row>
    <row r="52" spans="2:15" ht="23.65" customHeight="1" thickBot="1" x14ac:dyDescent="0.35">
      <c r="B52" s="10"/>
      <c r="C52" s="109"/>
      <c r="D52" s="263" t="s">
        <v>88</v>
      </c>
      <c r="E52" s="264"/>
      <c r="F52" s="217">
        <f>F23+F26+F28+F29+F30+F31+F32+F33+F40</f>
        <v>0</v>
      </c>
      <c r="G52" s="217">
        <f t="shared" ref="G52:H52" si="19">G23+G26+G28+G29+G30+G31+G32+G33+G40</f>
        <v>0</v>
      </c>
      <c r="H52" s="217">
        <f t="shared" si="19"/>
        <v>0</v>
      </c>
      <c r="I52" s="217">
        <f t="shared" ref="I52:L52" si="20">I23+I26+I28+I29+I30+I31+I32+I33+I40+I47</f>
        <v>0</v>
      </c>
      <c r="J52" s="217">
        <f t="shared" si="20"/>
        <v>0</v>
      </c>
      <c r="K52" s="217">
        <f t="shared" si="20"/>
        <v>0</v>
      </c>
      <c r="L52" s="218">
        <f t="shared" si="20"/>
        <v>0</v>
      </c>
      <c r="M52" s="2"/>
      <c r="N52" s="2"/>
      <c r="O52" s="2"/>
    </row>
    <row r="53" spans="2:15" ht="19.899999999999999" customHeight="1" thickBot="1" x14ac:dyDescent="0.35">
      <c r="B53" s="10"/>
      <c r="C53" s="128"/>
      <c r="D53" s="283" t="s">
        <v>89</v>
      </c>
      <c r="E53" s="284"/>
      <c r="F53" s="219">
        <f>F51+F47+F43+F37+F26+F23</f>
        <v>0</v>
      </c>
      <c r="G53" s="219">
        <f>G51+G47+G43+G37+G26+G23</f>
        <v>0</v>
      </c>
      <c r="H53" s="219">
        <f>H51+H47+H43+H37+H26+H23</f>
        <v>0</v>
      </c>
      <c r="I53" s="219">
        <f>I51+I47+I43+I37+I26+I23</f>
        <v>0</v>
      </c>
      <c r="J53" s="219">
        <f>J51+J47+J43+J37+J26+J23</f>
        <v>0</v>
      </c>
      <c r="K53" s="219">
        <f>K51+K47+K43+K37+K26+K23</f>
        <v>0</v>
      </c>
      <c r="L53" s="220">
        <f>L51+L47+L43+L37+L26+L23</f>
        <v>0</v>
      </c>
      <c r="M53" s="90"/>
      <c r="N53" s="90"/>
      <c r="O53" s="90"/>
    </row>
    <row r="54" spans="2:15" ht="19.899999999999999" customHeight="1" x14ac:dyDescent="0.3">
      <c r="B54" s="10"/>
      <c r="C54" s="121"/>
      <c r="D54" s="121"/>
      <c r="E54" s="121"/>
      <c r="F54" s="122"/>
      <c r="G54" s="122"/>
      <c r="H54" s="122"/>
      <c r="I54" s="122"/>
      <c r="J54" s="122"/>
      <c r="K54" s="122"/>
      <c r="L54" s="122"/>
      <c r="M54" s="90"/>
      <c r="N54" s="90"/>
      <c r="O54" s="90"/>
    </row>
    <row r="55" spans="2:15" ht="19.899999999999999" customHeight="1" thickBot="1" x14ac:dyDescent="0.35">
      <c r="B55" s="10"/>
      <c r="C55" s="101"/>
      <c r="D55" s="31"/>
      <c r="E55" s="32"/>
      <c r="F55" s="33"/>
      <c r="G55" s="33"/>
      <c r="H55" s="33"/>
      <c r="I55" s="33"/>
      <c r="J55" s="33"/>
      <c r="K55" s="33"/>
      <c r="L55" s="33"/>
      <c r="M55" s="33"/>
      <c r="N55" s="33"/>
      <c r="O55" s="33"/>
    </row>
    <row r="56" spans="2:15" ht="38.25" x14ac:dyDescent="0.3">
      <c r="B56" s="10"/>
      <c r="C56" s="101"/>
      <c r="D56" s="67"/>
      <c r="E56" s="68" t="s">
        <v>16</v>
      </c>
      <c r="F56" s="69" t="s">
        <v>165</v>
      </c>
      <c r="G56" s="10"/>
      <c r="H56" s="34"/>
      <c r="I56" s="10"/>
      <c r="J56" s="10"/>
      <c r="K56" s="10"/>
      <c r="L56" s="10"/>
      <c r="M56" s="10"/>
      <c r="N56" s="10"/>
      <c r="O56" s="10"/>
    </row>
    <row r="57" spans="2:15" x14ac:dyDescent="0.3">
      <c r="B57" s="10"/>
      <c r="C57" s="101"/>
      <c r="D57" s="70">
        <v>1</v>
      </c>
      <c r="E57" s="23" t="s">
        <v>166</v>
      </c>
      <c r="F57" s="78"/>
      <c r="G57" s="10"/>
      <c r="H57" s="34"/>
      <c r="I57" s="10"/>
      <c r="J57" s="10"/>
      <c r="K57" s="10"/>
      <c r="L57" s="10"/>
      <c r="M57" s="10"/>
      <c r="N57" s="10"/>
      <c r="O57" s="10"/>
    </row>
    <row r="58" spans="2:15" x14ac:dyDescent="0.3">
      <c r="B58" s="10"/>
      <c r="C58" s="101"/>
      <c r="D58" s="70">
        <v>2</v>
      </c>
      <c r="E58" s="23" t="s">
        <v>167</v>
      </c>
      <c r="F58" s="78"/>
      <c r="G58" s="10"/>
      <c r="H58" s="34"/>
      <c r="I58" s="10"/>
      <c r="J58" s="10"/>
      <c r="K58" s="10"/>
      <c r="L58" s="10"/>
      <c r="M58" s="10"/>
      <c r="N58" s="10"/>
      <c r="O58" s="10"/>
    </row>
    <row r="59" spans="2:15" x14ac:dyDescent="0.3">
      <c r="B59" s="10"/>
      <c r="C59" s="101"/>
      <c r="D59" s="70">
        <v>3</v>
      </c>
      <c r="E59" s="23" t="s">
        <v>168</v>
      </c>
      <c r="F59" s="78"/>
      <c r="G59" s="10"/>
      <c r="H59" s="34"/>
      <c r="I59" s="10"/>
      <c r="J59" s="10"/>
      <c r="K59" s="10"/>
      <c r="L59" s="10"/>
      <c r="M59" s="10"/>
      <c r="N59" s="10"/>
      <c r="O59" s="10"/>
    </row>
    <row r="60" spans="2:15" x14ac:dyDescent="0.3">
      <c r="B60" s="10"/>
      <c r="C60" s="101"/>
      <c r="D60" s="70">
        <v>4</v>
      </c>
      <c r="E60" s="23" t="s">
        <v>169</v>
      </c>
      <c r="F60" s="78"/>
      <c r="G60" s="10"/>
      <c r="H60" s="34"/>
      <c r="I60" s="10"/>
      <c r="J60" s="10"/>
      <c r="K60" s="10"/>
      <c r="L60" s="10"/>
      <c r="M60" s="10"/>
      <c r="N60" s="10"/>
      <c r="O60" s="10"/>
    </row>
    <row r="61" spans="2:15" ht="17.25" thickBot="1" x14ac:dyDescent="0.35">
      <c r="B61" s="10"/>
      <c r="C61" s="101"/>
      <c r="D61" s="79"/>
      <c r="E61" s="80"/>
      <c r="F61" s="221">
        <f>SUM(F57:F60)</f>
        <v>0</v>
      </c>
      <c r="G61" s="10"/>
      <c r="H61" s="34"/>
      <c r="I61" s="10"/>
      <c r="J61" s="10"/>
      <c r="K61" s="10"/>
      <c r="L61" s="10"/>
      <c r="M61" s="10"/>
      <c r="N61" s="10"/>
      <c r="O61" s="10"/>
    </row>
    <row r="62" spans="2:15" ht="17.25" thickBot="1" x14ac:dyDescent="0.35">
      <c r="B62" s="10"/>
      <c r="C62" s="101"/>
      <c r="D62" s="10"/>
      <c r="E62" s="10"/>
      <c r="F62" s="10"/>
      <c r="G62" s="10"/>
      <c r="H62" s="34"/>
      <c r="I62" s="10"/>
      <c r="J62" s="10"/>
      <c r="K62" s="10"/>
      <c r="L62" s="10"/>
      <c r="M62" s="10"/>
      <c r="N62" s="10"/>
      <c r="O62" s="10"/>
    </row>
    <row r="63" spans="2:15" ht="17.25" thickBot="1" x14ac:dyDescent="0.35">
      <c r="B63" s="10"/>
      <c r="C63" s="101"/>
      <c r="D63" s="268" t="s">
        <v>170</v>
      </c>
      <c r="E63" s="269"/>
      <c r="F63" s="76"/>
      <c r="G63" s="10"/>
      <c r="H63" s="34"/>
      <c r="I63" s="10"/>
      <c r="J63" s="10"/>
      <c r="K63" s="10"/>
      <c r="L63" s="10"/>
      <c r="M63" s="10"/>
      <c r="N63" s="10"/>
      <c r="O63" s="10"/>
    </row>
    <row r="64" spans="2:15" ht="17.25" thickBot="1" x14ac:dyDescent="0.35">
      <c r="B64" s="10"/>
      <c r="C64" s="101"/>
      <c r="D64" s="10"/>
      <c r="E64" s="10"/>
      <c r="F64" s="10"/>
      <c r="G64" s="10"/>
      <c r="H64" s="34"/>
      <c r="I64" s="10"/>
      <c r="J64" s="10"/>
      <c r="K64" s="10"/>
      <c r="L64" s="10"/>
      <c r="M64" s="10"/>
      <c r="N64" s="10"/>
      <c r="O64" s="10"/>
    </row>
    <row r="65" spans="2:16" s="37" customFormat="1" ht="29.25" customHeight="1" x14ac:dyDescent="0.3">
      <c r="B65" s="14"/>
      <c r="C65" s="104"/>
      <c r="D65" s="35" t="s">
        <v>93</v>
      </c>
      <c r="E65" s="36" t="s">
        <v>204</v>
      </c>
      <c r="F65" s="3" t="s">
        <v>95</v>
      </c>
      <c r="G65" s="14"/>
      <c r="H65" s="34"/>
      <c r="I65" s="10"/>
      <c r="J65" s="10"/>
      <c r="K65" s="10"/>
      <c r="L65" s="10"/>
      <c r="M65" s="14"/>
      <c r="N65" s="14"/>
      <c r="O65" s="14"/>
      <c r="P65" s="25"/>
    </row>
    <row r="66" spans="2:16" s="37" customFormat="1" ht="19.899999999999999" customHeight="1" x14ac:dyDescent="0.3">
      <c r="B66" s="14"/>
      <c r="C66" s="104"/>
      <c r="D66" s="130" t="s">
        <v>98</v>
      </c>
      <c r="E66" s="131" t="s">
        <v>99</v>
      </c>
      <c r="F66" s="222">
        <f>F67+F72</f>
        <v>0</v>
      </c>
      <c r="G66" s="14"/>
      <c r="H66" s="34"/>
      <c r="I66" s="10"/>
      <c r="J66" s="10"/>
      <c r="K66" s="10"/>
      <c r="L66" s="10"/>
      <c r="M66" s="14"/>
      <c r="N66" s="14"/>
      <c r="O66" s="14"/>
      <c r="P66" s="25"/>
    </row>
    <row r="67" spans="2:16" s="37" customFormat="1" ht="19.899999999999999" customHeight="1" x14ac:dyDescent="0.3">
      <c r="B67" s="14"/>
      <c r="C67" s="104"/>
      <c r="D67" s="75" t="s">
        <v>100</v>
      </c>
      <c r="E67" s="39" t="s">
        <v>101</v>
      </c>
      <c r="F67" s="223">
        <f>SUM(F68:F71)</f>
        <v>0</v>
      </c>
      <c r="G67" s="14"/>
      <c r="H67" s="34"/>
      <c r="I67" s="10"/>
      <c r="J67" s="10"/>
      <c r="K67" s="10"/>
      <c r="L67" s="10"/>
      <c r="M67" s="14"/>
      <c r="N67" s="14"/>
      <c r="O67" s="14"/>
      <c r="P67" s="25"/>
    </row>
    <row r="68" spans="2:16" s="37" customFormat="1" ht="31.9" customHeight="1" x14ac:dyDescent="0.3">
      <c r="B68" s="14"/>
      <c r="C68" s="104"/>
      <c r="D68" s="38" t="s">
        <v>172</v>
      </c>
      <c r="E68" s="40" t="s">
        <v>173</v>
      </c>
      <c r="F68" s="224">
        <f>$K$53*F57</f>
        <v>0</v>
      </c>
      <c r="G68" s="14"/>
      <c r="H68" s="34"/>
      <c r="I68" s="10"/>
      <c r="J68" s="10"/>
      <c r="K68" s="10"/>
      <c r="L68" s="10"/>
      <c r="M68" s="14"/>
      <c r="N68" s="14"/>
      <c r="O68" s="14"/>
      <c r="P68" s="25"/>
    </row>
    <row r="69" spans="2:16" s="37" customFormat="1" ht="31.9" customHeight="1" x14ac:dyDescent="0.3">
      <c r="B69" s="14"/>
      <c r="C69" s="104"/>
      <c r="D69" s="38" t="s">
        <v>174</v>
      </c>
      <c r="E69" s="40" t="s">
        <v>175</v>
      </c>
      <c r="F69" s="224">
        <f t="shared" ref="F69:F71" si="21">$K$53*F58</f>
        <v>0</v>
      </c>
      <c r="G69" s="14"/>
      <c r="H69" s="34"/>
      <c r="I69" s="10"/>
      <c r="J69" s="10"/>
      <c r="K69" s="10"/>
      <c r="L69" s="10"/>
      <c r="M69" s="14"/>
      <c r="N69" s="14"/>
      <c r="O69" s="14"/>
      <c r="P69" s="25"/>
    </row>
    <row r="70" spans="2:16" s="37" customFormat="1" ht="31.9" customHeight="1" x14ac:dyDescent="0.3">
      <c r="B70" s="14"/>
      <c r="C70" s="104"/>
      <c r="D70" s="38" t="s">
        <v>176</v>
      </c>
      <c r="E70" s="40" t="s">
        <v>177</v>
      </c>
      <c r="F70" s="224">
        <f t="shared" si="21"/>
        <v>0</v>
      </c>
      <c r="G70" s="14"/>
      <c r="H70" s="34"/>
      <c r="I70" s="10"/>
      <c r="J70" s="10"/>
      <c r="K70" s="10"/>
      <c r="L70" s="10"/>
      <c r="M70" s="14"/>
      <c r="N70" s="14"/>
      <c r="O70" s="14"/>
      <c r="P70" s="25"/>
    </row>
    <row r="71" spans="2:16" s="37" customFormat="1" ht="31.9" customHeight="1" x14ac:dyDescent="0.3">
      <c r="B71" s="14"/>
      <c r="C71" s="104"/>
      <c r="D71" s="38" t="s">
        <v>178</v>
      </c>
      <c r="E71" s="40" t="s">
        <v>179</v>
      </c>
      <c r="F71" s="224">
        <f t="shared" si="21"/>
        <v>0</v>
      </c>
      <c r="G71" s="14"/>
      <c r="H71" s="34"/>
      <c r="I71" s="10"/>
      <c r="J71" s="10"/>
      <c r="K71" s="10"/>
      <c r="L71" s="10"/>
      <c r="M71" s="14"/>
      <c r="N71" s="14"/>
      <c r="O71" s="14"/>
      <c r="P71" s="25"/>
    </row>
    <row r="72" spans="2:16" s="37" customFormat="1" ht="19.899999999999999" customHeight="1" x14ac:dyDescent="0.3">
      <c r="B72" s="14"/>
      <c r="C72" s="104"/>
      <c r="D72" s="75" t="s">
        <v>102</v>
      </c>
      <c r="E72" s="39" t="s">
        <v>180</v>
      </c>
      <c r="F72" s="223">
        <f>SUM(F73:F76)</f>
        <v>0</v>
      </c>
      <c r="G72" s="14"/>
      <c r="H72" s="34"/>
      <c r="I72" s="10"/>
      <c r="J72" s="10"/>
      <c r="K72" s="10"/>
      <c r="L72" s="10"/>
      <c r="M72" s="14"/>
      <c r="N72" s="14"/>
      <c r="O72" s="14"/>
      <c r="P72" s="25"/>
    </row>
    <row r="73" spans="2:16" s="37" customFormat="1" ht="31.9" customHeight="1" x14ac:dyDescent="0.3">
      <c r="B73" s="14"/>
      <c r="C73" s="104"/>
      <c r="D73" s="38" t="s">
        <v>181</v>
      </c>
      <c r="E73" s="40" t="s">
        <v>182</v>
      </c>
      <c r="F73" s="224">
        <f>$H$53*F57</f>
        <v>0</v>
      </c>
      <c r="G73" s="14"/>
      <c r="H73" s="34"/>
      <c r="I73" s="10"/>
      <c r="J73" s="10"/>
      <c r="K73" s="10"/>
      <c r="L73" s="10"/>
      <c r="M73" s="14"/>
      <c r="N73" s="14"/>
      <c r="O73" s="14"/>
      <c r="P73" s="25"/>
    </row>
    <row r="74" spans="2:16" s="37" customFormat="1" ht="31.9" customHeight="1" x14ac:dyDescent="0.3">
      <c r="B74" s="14"/>
      <c r="C74" s="104"/>
      <c r="D74" s="38" t="s">
        <v>183</v>
      </c>
      <c r="E74" s="40" t="s">
        <v>184</v>
      </c>
      <c r="F74" s="224">
        <f t="shared" ref="F74:F76" si="22">$H$53*F58</f>
        <v>0</v>
      </c>
      <c r="G74" s="14"/>
      <c r="H74" s="34"/>
      <c r="I74" s="10"/>
      <c r="J74" s="10"/>
      <c r="K74" s="10"/>
      <c r="L74" s="10"/>
      <c r="M74" s="14"/>
      <c r="N74" s="14"/>
      <c r="O74" s="14"/>
      <c r="P74" s="25"/>
    </row>
    <row r="75" spans="2:16" s="37" customFormat="1" ht="31.9" customHeight="1" x14ac:dyDescent="0.3">
      <c r="B75" s="14"/>
      <c r="C75" s="104"/>
      <c r="D75" s="38" t="s">
        <v>185</v>
      </c>
      <c r="E75" s="40" t="s">
        <v>186</v>
      </c>
      <c r="F75" s="224">
        <f t="shared" si="22"/>
        <v>0</v>
      </c>
      <c r="G75" s="14"/>
      <c r="H75" s="34"/>
      <c r="I75" s="10"/>
      <c r="J75" s="10"/>
      <c r="K75" s="10"/>
      <c r="L75" s="10"/>
      <c r="M75" s="14"/>
      <c r="N75" s="14"/>
      <c r="O75" s="14"/>
      <c r="P75" s="25"/>
    </row>
    <row r="76" spans="2:16" s="37" customFormat="1" ht="31.9" customHeight="1" x14ac:dyDescent="0.3">
      <c r="B76" s="14"/>
      <c r="C76" s="104"/>
      <c r="D76" s="38" t="s">
        <v>187</v>
      </c>
      <c r="E76" s="40" t="s">
        <v>188</v>
      </c>
      <c r="F76" s="224">
        <f t="shared" si="22"/>
        <v>0</v>
      </c>
      <c r="G76" s="14"/>
      <c r="H76" s="34"/>
      <c r="I76" s="10"/>
      <c r="J76" s="10"/>
      <c r="K76" s="10"/>
      <c r="L76" s="10"/>
      <c r="M76" s="14"/>
      <c r="N76" s="14"/>
      <c r="O76" s="14"/>
      <c r="P76" s="25"/>
    </row>
    <row r="77" spans="2:16" s="37" customFormat="1" ht="19.899999999999999" customHeight="1" x14ac:dyDescent="0.3">
      <c r="B77" s="14"/>
      <c r="C77" s="104"/>
      <c r="D77" s="75" t="s">
        <v>104</v>
      </c>
      <c r="E77" s="39" t="s">
        <v>105</v>
      </c>
      <c r="F77" s="223">
        <f>SUM(F78:F79)</f>
        <v>0</v>
      </c>
      <c r="G77" s="14"/>
      <c r="H77" s="34"/>
      <c r="I77" s="10"/>
      <c r="J77" s="10"/>
      <c r="K77" s="10"/>
      <c r="L77" s="10"/>
      <c r="M77" s="14"/>
      <c r="N77" s="14"/>
      <c r="O77" s="14"/>
      <c r="P77" s="25"/>
    </row>
    <row r="78" spans="2:16" s="37" customFormat="1" ht="19.899999999999999" customHeight="1" x14ac:dyDescent="0.3">
      <c r="B78" s="14"/>
      <c r="C78" s="104"/>
      <c r="D78" s="38" t="s">
        <v>189</v>
      </c>
      <c r="E78" s="40" t="s">
        <v>190</v>
      </c>
      <c r="F78" s="225">
        <f>'1-Input'!$F$25*F75+'1-Input'!F26*F76</f>
        <v>0</v>
      </c>
      <c r="G78" s="14"/>
      <c r="H78" s="34"/>
      <c r="I78" s="10"/>
      <c r="J78" s="10"/>
      <c r="K78" s="10"/>
      <c r="L78" s="10"/>
      <c r="M78" s="14"/>
      <c r="N78" s="14"/>
      <c r="O78" s="14"/>
      <c r="P78" s="25"/>
    </row>
    <row r="79" spans="2:16" s="37" customFormat="1" ht="21" customHeight="1" x14ac:dyDescent="0.3">
      <c r="B79" s="14"/>
      <c r="C79" s="104"/>
      <c r="D79" s="38" t="s">
        <v>191</v>
      </c>
      <c r="E79" s="40" t="s">
        <v>113</v>
      </c>
      <c r="F79" s="224">
        <f>'1-Input'!F34*F70+'1-Input'!F35*F71</f>
        <v>0</v>
      </c>
      <c r="G79" s="14"/>
      <c r="H79" s="14"/>
      <c r="I79" s="14"/>
      <c r="J79" s="14"/>
      <c r="K79" s="14"/>
      <c r="L79" s="14"/>
      <c r="M79" s="14"/>
      <c r="N79" s="14"/>
      <c r="O79" s="14"/>
      <c r="P79" s="25"/>
    </row>
    <row r="80" spans="2:16" s="37" customFormat="1" ht="21" customHeight="1" x14ac:dyDescent="0.3">
      <c r="B80" s="14"/>
      <c r="C80" s="104"/>
      <c r="D80" s="75" t="s">
        <v>114</v>
      </c>
      <c r="E80" s="39" t="s">
        <v>192</v>
      </c>
      <c r="F80" s="223">
        <f>SUM(F81:F82)</f>
        <v>0</v>
      </c>
      <c r="G80" s="14"/>
      <c r="H80" s="14"/>
      <c r="I80" s="14"/>
      <c r="J80" s="14"/>
      <c r="K80" s="14"/>
      <c r="L80" s="14"/>
      <c r="M80" s="14"/>
      <c r="N80" s="14"/>
      <c r="O80" s="14"/>
      <c r="P80" s="25"/>
    </row>
    <row r="81" spans="2:16" s="37" customFormat="1" ht="21.6" customHeight="1" x14ac:dyDescent="0.3">
      <c r="B81" s="14"/>
      <c r="C81" s="104"/>
      <c r="D81" s="73" t="s">
        <v>116</v>
      </c>
      <c r="E81" s="40" t="s">
        <v>193</v>
      </c>
      <c r="F81" s="226">
        <f>'1-Input'!$E$23*F73+'1-Input'!$E$25*F75</f>
        <v>0</v>
      </c>
      <c r="G81" s="14"/>
      <c r="H81" s="14"/>
      <c r="I81" s="14"/>
      <c r="J81" s="14"/>
      <c r="K81" s="14"/>
      <c r="L81" s="14"/>
      <c r="M81" s="14"/>
      <c r="N81" s="14"/>
      <c r="O81" s="14"/>
      <c r="P81" s="25"/>
    </row>
    <row r="82" spans="2:16" s="37" customFormat="1" ht="21.6" customHeight="1" x14ac:dyDescent="0.3">
      <c r="B82" s="14"/>
      <c r="C82" s="104"/>
      <c r="D82" s="73" t="s">
        <v>120</v>
      </c>
      <c r="E82" s="40" t="s">
        <v>194</v>
      </c>
      <c r="F82" s="226">
        <f>'1-Input'!$E$32*F68+'1-Input'!$E$34*F70</f>
        <v>0</v>
      </c>
      <c r="G82" s="14"/>
      <c r="H82" s="14"/>
      <c r="I82" s="14"/>
      <c r="J82" s="14"/>
      <c r="K82" s="14"/>
      <c r="L82" s="14"/>
      <c r="M82" s="14"/>
      <c r="N82" s="14"/>
      <c r="O82" s="14"/>
      <c r="P82" s="25"/>
    </row>
    <row r="83" spans="2:16" s="37" customFormat="1" ht="22.15" customHeight="1" x14ac:dyDescent="0.3">
      <c r="B83" s="14"/>
      <c r="C83" s="104"/>
      <c r="D83" s="74" t="s">
        <v>122</v>
      </c>
      <c r="E83" s="39" t="s">
        <v>123</v>
      </c>
      <c r="F83" s="227">
        <f>SUM(F84:F85)</f>
        <v>0</v>
      </c>
      <c r="G83" s="14"/>
      <c r="H83" s="14"/>
      <c r="I83" s="14"/>
      <c r="J83" s="14"/>
      <c r="K83" s="14"/>
      <c r="L83" s="14"/>
      <c r="M83" s="14"/>
      <c r="N83" s="14"/>
      <c r="O83" s="14"/>
      <c r="P83" s="25"/>
    </row>
    <row r="84" spans="2:16" s="37" customFormat="1" ht="22.15" customHeight="1" x14ac:dyDescent="0.3">
      <c r="B84" s="14"/>
      <c r="C84" s="104"/>
      <c r="D84" s="73" t="s">
        <v>195</v>
      </c>
      <c r="E84" s="114" t="s">
        <v>196</v>
      </c>
      <c r="F84" s="226">
        <f>F74-F88</f>
        <v>0</v>
      </c>
      <c r="G84" s="14"/>
      <c r="H84" s="14"/>
      <c r="I84" s="14"/>
      <c r="J84" s="14"/>
      <c r="K84" s="14"/>
      <c r="L84" s="14"/>
      <c r="M84" s="14"/>
      <c r="N84" s="14"/>
      <c r="O84" s="14"/>
      <c r="P84" s="25"/>
    </row>
    <row r="85" spans="2:16" s="37" customFormat="1" ht="22.15" customHeight="1" x14ac:dyDescent="0.3">
      <c r="B85" s="14"/>
      <c r="C85" s="104"/>
      <c r="D85" s="73" t="s">
        <v>197</v>
      </c>
      <c r="E85" s="114" t="s">
        <v>198</v>
      </c>
      <c r="F85" s="226">
        <f>F69</f>
        <v>0</v>
      </c>
      <c r="G85" s="14"/>
      <c r="H85" s="14"/>
      <c r="I85" s="14"/>
      <c r="J85" s="14"/>
      <c r="K85" s="14"/>
      <c r="L85" s="14"/>
      <c r="M85" s="14"/>
      <c r="N85" s="14"/>
      <c r="O85" s="14"/>
      <c r="P85" s="25"/>
    </row>
    <row r="86" spans="2:16" s="37" customFormat="1" ht="19.899999999999999" customHeight="1" x14ac:dyDescent="0.3">
      <c r="B86" s="14"/>
      <c r="C86" s="104"/>
      <c r="D86" s="74" t="s">
        <v>130</v>
      </c>
      <c r="E86" s="110" t="s">
        <v>131</v>
      </c>
      <c r="F86" s="228">
        <f>SUM(F87:F89)</f>
        <v>0</v>
      </c>
      <c r="G86" s="87"/>
      <c r="H86" s="14"/>
      <c r="I86" s="41"/>
      <c r="J86" s="14"/>
      <c r="K86" s="14"/>
      <c r="L86" s="14"/>
      <c r="M86" s="14"/>
      <c r="N86" s="14"/>
      <c r="O86" s="14"/>
      <c r="P86" s="25"/>
    </row>
    <row r="87" spans="2:16" s="37" customFormat="1" ht="27.6" customHeight="1" thickBot="1" x14ac:dyDescent="0.35">
      <c r="B87" s="14"/>
      <c r="C87" s="104"/>
      <c r="D87" s="38" t="s">
        <v>199</v>
      </c>
      <c r="E87" s="111" t="s">
        <v>200</v>
      </c>
      <c r="F87" s="225">
        <f>'1-Input'!$I$25*F75+'1-Input'!$I$26*F76</f>
        <v>0</v>
      </c>
      <c r="G87" s="14"/>
      <c r="H87" s="14"/>
      <c r="I87" s="41"/>
      <c r="J87" s="14"/>
      <c r="K87" s="14"/>
      <c r="L87" s="14"/>
      <c r="M87" s="14"/>
      <c r="N87" s="14"/>
      <c r="O87" s="14"/>
      <c r="P87" s="25"/>
    </row>
    <row r="88" spans="2:16" s="37" customFormat="1" ht="19.899999999999999" customHeight="1" thickBot="1" x14ac:dyDescent="0.35">
      <c r="B88" s="14"/>
      <c r="C88" s="104"/>
      <c r="D88" s="38" t="s">
        <v>201</v>
      </c>
      <c r="E88" s="129" t="s">
        <v>135</v>
      </c>
      <c r="F88" s="233"/>
      <c r="G88" s="88" t="str">
        <f>IFERROR(IF(AND(F88/F63/eur&lt;=100000,F88&lt;='1-Input'!I24*'5-Buget comp 3'!F58*'5-Buget comp 3'!F72),"OK","ERROR"),"")</f>
        <v/>
      </c>
      <c r="H88" s="14"/>
      <c r="I88" s="41"/>
      <c r="J88" s="14"/>
      <c r="K88" s="14"/>
      <c r="L88" s="14"/>
      <c r="M88" s="14"/>
      <c r="N88" s="14"/>
      <c r="O88" s="14"/>
      <c r="P88" s="25"/>
    </row>
    <row r="89" spans="2:16" s="37" customFormat="1" ht="19.899999999999999" customHeight="1" thickBot="1" x14ac:dyDescent="0.35">
      <c r="B89" s="14"/>
      <c r="C89" s="104"/>
      <c r="D89" s="113" t="s">
        <v>202</v>
      </c>
      <c r="E89" s="112" t="s">
        <v>138</v>
      </c>
      <c r="F89" s="229">
        <f>'1-Input'!$G$25*F75+'1-Input'!$G$26*F76</f>
        <v>0</v>
      </c>
      <c r="G89" s="14"/>
      <c r="H89" s="14"/>
      <c r="I89" s="41"/>
      <c r="J89" s="14"/>
      <c r="K89" s="14"/>
      <c r="L89" s="14"/>
      <c r="M89" s="14"/>
      <c r="N89" s="14"/>
      <c r="O89" s="14"/>
      <c r="P89" s="25"/>
    </row>
    <row r="90" spans="2:16" x14ac:dyDescent="0.3">
      <c r="B90" s="10"/>
      <c r="C90" s="101"/>
      <c r="D90" s="10"/>
      <c r="E90" s="10"/>
      <c r="F90" s="10"/>
      <c r="G90" s="14"/>
      <c r="H90" s="10"/>
      <c r="I90" s="10"/>
      <c r="J90" s="10"/>
      <c r="K90" s="10"/>
      <c r="L90" s="10"/>
      <c r="M90" s="10"/>
      <c r="N90" s="10"/>
      <c r="O90" s="10"/>
    </row>
    <row r="91" spans="2:16" x14ac:dyDescent="0.3">
      <c r="B91" s="10"/>
      <c r="C91" s="101"/>
      <c r="D91" s="10"/>
      <c r="E91" s="10"/>
      <c r="F91" s="10"/>
      <c r="G91" s="10"/>
      <c r="H91" s="10"/>
      <c r="I91" s="10"/>
      <c r="J91" s="10"/>
      <c r="K91" s="10"/>
      <c r="L91" s="10"/>
      <c r="M91" s="10"/>
      <c r="N91" s="10"/>
      <c r="O91" s="10"/>
    </row>
  </sheetData>
  <sheetProtection algorithmName="SHA-512" hashValue="sHCyQk6z0TWnBabycpimxVZSakvGOk6t+MbwUDCWZRTcerXSPVw4nphK9iY6EVes/VQdyYsrUj1XF7QQGa6eSQ==" saltValue="87BGbENjuiwZbzxpFA7k7g==" spinCount="100000" sheet="1" selectLockedCells="1"/>
  <mergeCells count="24">
    <mergeCell ref="D5:J5"/>
    <mergeCell ref="D6:J6"/>
    <mergeCell ref="D7:J7"/>
    <mergeCell ref="C16:C17"/>
    <mergeCell ref="D16:D17"/>
    <mergeCell ref="E16:E17"/>
    <mergeCell ref="F16:G16"/>
    <mergeCell ref="H16:H17"/>
    <mergeCell ref="I16:J16"/>
    <mergeCell ref="C13:D13"/>
    <mergeCell ref="N16:N17"/>
    <mergeCell ref="C18:L18"/>
    <mergeCell ref="E19:L19"/>
    <mergeCell ref="D63:E63"/>
    <mergeCell ref="E27:L27"/>
    <mergeCell ref="C36:D36"/>
    <mergeCell ref="E38:L38"/>
    <mergeCell ref="E44:L44"/>
    <mergeCell ref="D52:E52"/>
    <mergeCell ref="D53:E53"/>
    <mergeCell ref="E24:L24"/>
    <mergeCell ref="K16:K17"/>
    <mergeCell ref="L16:L17"/>
    <mergeCell ref="E48:L48"/>
  </mergeCells>
  <conditionalFormatting sqref="G88">
    <cfRule type="cellIs" dxfId="31" priority="1" operator="equal">
      <formula>"OK"</formula>
    </cfRule>
    <cfRule type="cellIs" dxfId="30" priority="2" operator="equal">
      <formula>"ERROR"</formula>
    </cfRule>
  </conditionalFormatting>
  <conditionalFormatting sqref="N35:N36">
    <cfRule type="cellIs" dxfId="29" priority="3" operator="equal">
      <formula>"NO"</formula>
    </cfRule>
    <cfRule type="cellIs" dxfId="28" priority="4" operator="equal">
      <formula>"OK"</formula>
    </cfRule>
  </conditionalFormatting>
  <pageMargins left="0.31496062992125984" right="0.31496062992125984" top="0.35433070866141736" bottom="0.35433070866141736" header="0.31496062992125984" footer="0.31496062992125984"/>
  <pageSetup scale="47" orientation="landscape" r:id="rId1"/>
  <rowBreaks count="1" manualBreakCount="1">
    <brk id="63" min="1" max="14"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C89CB3-9A28-4E33-8F8B-97D9CC7DD8F9}">
  <dimension ref="B2:P91"/>
  <sheetViews>
    <sheetView view="pageBreakPreview" topLeftCell="A15" zoomScaleNormal="100" zoomScaleSheetLayoutView="100" workbookViewId="0">
      <selection activeCell="N22" sqref="N22"/>
    </sheetView>
  </sheetViews>
  <sheetFormatPr defaultColWidth="8.7109375" defaultRowHeight="16.5" x14ac:dyDescent="0.3"/>
  <cols>
    <col min="1" max="2" width="5.5703125" style="25" customWidth="1"/>
    <col min="3" max="3" width="10.7109375" style="105" customWidth="1"/>
    <col min="4" max="4" width="14.28515625" style="25" customWidth="1"/>
    <col min="5" max="5" width="52.5703125" style="25" customWidth="1"/>
    <col min="6" max="6" width="14.28515625" style="25" customWidth="1"/>
    <col min="7" max="7" width="13.5703125" style="25" customWidth="1"/>
    <col min="8" max="8" width="14.5703125" style="25" customWidth="1"/>
    <col min="9" max="9" width="15.5703125" style="25" customWidth="1"/>
    <col min="10" max="10" width="15" style="25" customWidth="1"/>
    <col min="11" max="12" width="13.42578125" style="25" customWidth="1"/>
    <col min="13" max="13" width="4.28515625" style="25" customWidth="1"/>
    <col min="14" max="14" width="13" style="25" customWidth="1"/>
    <col min="15" max="15" width="4.28515625" style="25" customWidth="1"/>
    <col min="16" max="16" width="0.28515625" style="25" customWidth="1"/>
    <col min="17" max="16384" width="8.7109375" style="25"/>
  </cols>
  <sheetData>
    <row r="2" spans="2:15" ht="8.65" customHeight="1" x14ac:dyDescent="0.3">
      <c r="B2" s="10"/>
      <c r="C2" s="101"/>
      <c r="D2" s="10"/>
      <c r="E2" s="10"/>
      <c r="F2" s="10"/>
      <c r="G2" s="10"/>
      <c r="H2" s="10"/>
      <c r="I2" s="10"/>
      <c r="J2" s="10"/>
      <c r="K2" s="10"/>
      <c r="L2" s="10"/>
      <c r="M2" s="10"/>
      <c r="N2" s="10"/>
      <c r="O2" s="10"/>
    </row>
    <row r="3" spans="2:15" ht="8.65" customHeight="1" thickBot="1" x14ac:dyDescent="0.35">
      <c r="B3" s="10"/>
      <c r="C3" s="101"/>
      <c r="D3" s="10"/>
      <c r="E3" s="10"/>
      <c r="F3" s="10"/>
      <c r="G3" s="10"/>
      <c r="H3" s="10"/>
      <c r="I3" s="10"/>
      <c r="J3" s="10"/>
      <c r="K3" s="10"/>
      <c r="L3" s="10"/>
      <c r="M3" s="10"/>
      <c r="N3" s="10"/>
      <c r="O3" s="10"/>
    </row>
    <row r="4" spans="2:15" ht="14.65" customHeight="1" x14ac:dyDescent="0.3">
      <c r="B4" s="10"/>
      <c r="C4" s="101"/>
      <c r="D4" s="11" t="s">
        <v>250</v>
      </c>
      <c r="E4" s="26"/>
      <c r="F4" s="53"/>
      <c r="G4" s="53"/>
      <c r="H4" s="53"/>
      <c r="I4" s="53"/>
      <c r="J4" s="54"/>
      <c r="K4" s="15"/>
      <c r="L4" s="15"/>
      <c r="M4" s="15"/>
      <c r="N4" s="15"/>
      <c r="O4" s="15"/>
    </row>
    <row r="5" spans="2:15" ht="14.65" customHeight="1" x14ac:dyDescent="0.3">
      <c r="B5" s="10"/>
      <c r="C5" s="101"/>
      <c r="D5" s="285" t="s">
        <v>251</v>
      </c>
      <c r="E5" s="286"/>
      <c r="F5" s="286"/>
      <c r="G5" s="286"/>
      <c r="H5" s="286"/>
      <c r="I5" s="286"/>
      <c r="J5" s="287"/>
      <c r="K5" s="15"/>
      <c r="L5" s="15"/>
      <c r="M5" s="15"/>
      <c r="N5" s="15"/>
      <c r="O5" s="15"/>
    </row>
    <row r="6" spans="2:15" ht="14.65" customHeight="1" x14ac:dyDescent="0.3">
      <c r="B6" s="10"/>
      <c r="C6" s="101"/>
      <c r="D6" s="285" t="s">
        <v>254</v>
      </c>
      <c r="E6" s="286"/>
      <c r="F6" s="286"/>
      <c r="G6" s="286"/>
      <c r="H6" s="286"/>
      <c r="I6" s="286"/>
      <c r="J6" s="287"/>
      <c r="K6" s="15"/>
      <c r="L6" s="15"/>
      <c r="M6" s="15"/>
      <c r="N6" s="15"/>
      <c r="O6" s="15"/>
    </row>
    <row r="7" spans="2:15" ht="15.6" customHeight="1" x14ac:dyDescent="0.3">
      <c r="B7" s="10"/>
      <c r="C7" s="101"/>
      <c r="D7" s="285" t="s">
        <v>253</v>
      </c>
      <c r="E7" s="286"/>
      <c r="F7" s="286"/>
      <c r="G7" s="286"/>
      <c r="H7" s="286"/>
      <c r="I7" s="286"/>
      <c r="J7" s="287"/>
      <c r="K7" s="15"/>
      <c r="L7" s="15"/>
      <c r="M7" s="15"/>
      <c r="N7" s="15"/>
      <c r="O7" s="15"/>
    </row>
    <row r="8" spans="2:15" ht="14.65" customHeight="1" thickBot="1" x14ac:dyDescent="0.35">
      <c r="B8" s="10"/>
      <c r="C8" s="101"/>
      <c r="D8" s="13" t="s">
        <v>252</v>
      </c>
      <c r="E8" s="27"/>
      <c r="F8" s="55"/>
      <c r="G8" s="55"/>
      <c r="H8" s="55"/>
      <c r="I8" s="55"/>
      <c r="J8" s="56"/>
      <c r="K8" s="15"/>
      <c r="L8" s="15"/>
      <c r="M8" s="15"/>
      <c r="N8" s="15"/>
      <c r="O8" s="15"/>
    </row>
    <row r="9" spans="2:15" x14ac:dyDescent="0.3">
      <c r="B9" s="10"/>
      <c r="C9" s="101"/>
      <c r="D9" s="10"/>
      <c r="E9" s="10"/>
      <c r="F9" s="10"/>
      <c r="G9" s="10"/>
      <c r="H9" s="10"/>
      <c r="I9" s="10"/>
      <c r="J9" s="10"/>
      <c r="K9" s="10"/>
      <c r="L9" s="10"/>
      <c r="M9" s="10"/>
      <c r="N9" s="10"/>
      <c r="O9" s="10"/>
    </row>
    <row r="12" spans="2:15" ht="17.25" thickBot="1" x14ac:dyDescent="0.35">
      <c r="B12" s="10"/>
      <c r="C12" s="101"/>
      <c r="D12" s="10"/>
      <c r="E12" s="10"/>
      <c r="F12" s="10"/>
      <c r="G12" s="10"/>
      <c r="H12" s="10"/>
      <c r="I12" s="10"/>
      <c r="J12" s="10"/>
      <c r="K12" s="10"/>
      <c r="L12" s="10"/>
      <c r="M12" s="10"/>
      <c r="N12" s="10"/>
      <c r="O12" s="10"/>
    </row>
    <row r="13" spans="2:15" ht="34.15" customHeight="1" thickBot="1" x14ac:dyDescent="0.35">
      <c r="B13" s="10"/>
      <c r="C13" s="293" t="s">
        <v>148</v>
      </c>
      <c r="D13" s="294"/>
      <c r="E13" s="133"/>
      <c r="F13" s="10"/>
      <c r="G13" s="10"/>
      <c r="H13" s="10"/>
      <c r="I13" s="10"/>
      <c r="J13" s="10"/>
      <c r="K13" s="10"/>
      <c r="L13" s="10"/>
      <c r="M13" s="10"/>
      <c r="N13" s="10"/>
      <c r="O13" s="10"/>
    </row>
    <row r="14" spans="2:15" x14ac:dyDescent="0.3">
      <c r="B14" s="10"/>
      <c r="C14" s="101"/>
      <c r="D14" s="10"/>
      <c r="E14" s="10"/>
      <c r="F14" s="10"/>
      <c r="G14" s="10"/>
      <c r="H14" s="10"/>
      <c r="I14" s="10"/>
      <c r="J14" s="10"/>
      <c r="K14" s="10"/>
      <c r="L14" s="10"/>
      <c r="M14" s="10"/>
      <c r="N14" s="10"/>
      <c r="O14" s="10"/>
    </row>
    <row r="15" spans="2:15" ht="17.25" thickBot="1" x14ac:dyDescent="0.35">
      <c r="B15" s="10"/>
      <c r="C15" s="101"/>
      <c r="D15" s="10"/>
      <c r="E15" s="10"/>
      <c r="F15" s="10"/>
      <c r="G15" s="10"/>
      <c r="H15" s="10"/>
      <c r="I15" s="10"/>
      <c r="J15" s="10"/>
      <c r="K15" s="10"/>
      <c r="L15" s="10"/>
      <c r="M15" s="10"/>
      <c r="N15" s="10"/>
      <c r="O15" s="10"/>
    </row>
    <row r="16" spans="2:15" ht="24" customHeight="1" x14ac:dyDescent="0.3">
      <c r="B16" s="10"/>
      <c r="C16" s="261" t="s">
        <v>149</v>
      </c>
      <c r="D16" s="288" t="s">
        <v>31</v>
      </c>
      <c r="E16" s="290" t="s">
        <v>32</v>
      </c>
      <c r="F16" s="292" t="s">
        <v>33</v>
      </c>
      <c r="G16" s="292"/>
      <c r="H16" s="276" t="s">
        <v>34</v>
      </c>
      <c r="I16" s="292" t="s">
        <v>35</v>
      </c>
      <c r="J16" s="292"/>
      <c r="K16" s="276" t="s">
        <v>36</v>
      </c>
      <c r="L16" s="259" t="s">
        <v>37</v>
      </c>
      <c r="M16" s="10"/>
      <c r="N16" s="259" t="s">
        <v>150</v>
      </c>
      <c r="O16" s="10"/>
    </row>
    <row r="17" spans="2:15" ht="36.6" customHeight="1" thickBot="1" x14ac:dyDescent="0.35">
      <c r="B17" s="10"/>
      <c r="C17" s="262"/>
      <c r="D17" s="289"/>
      <c r="E17" s="291"/>
      <c r="F17" s="106" t="s">
        <v>38</v>
      </c>
      <c r="G17" s="106" t="s">
        <v>39</v>
      </c>
      <c r="H17" s="277"/>
      <c r="I17" s="106" t="s">
        <v>38</v>
      </c>
      <c r="J17" s="106" t="s">
        <v>40</v>
      </c>
      <c r="K17" s="277"/>
      <c r="L17" s="260"/>
      <c r="M17" s="10"/>
      <c r="N17" s="260"/>
      <c r="O17" s="10"/>
    </row>
    <row r="18" spans="2:15" ht="26.65" customHeight="1" thickBot="1" x14ac:dyDescent="0.35">
      <c r="B18" s="10"/>
      <c r="C18" s="265" t="s">
        <v>41</v>
      </c>
      <c r="D18" s="266"/>
      <c r="E18" s="266"/>
      <c r="F18" s="266"/>
      <c r="G18" s="266"/>
      <c r="H18" s="266"/>
      <c r="I18" s="266"/>
      <c r="J18" s="266"/>
      <c r="K18" s="266"/>
      <c r="L18" s="267"/>
      <c r="M18" s="10"/>
      <c r="N18" s="10"/>
      <c r="O18" s="10"/>
    </row>
    <row r="19" spans="2:15" ht="24.6" customHeight="1" x14ac:dyDescent="0.3">
      <c r="B19" s="10"/>
      <c r="C19" s="107" t="s">
        <v>151</v>
      </c>
      <c r="D19" s="108"/>
      <c r="E19" s="278" t="s">
        <v>42</v>
      </c>
      <c r="F19" s="279"/>
      <c r="G19" s="279"/>
      <c r="H19" s="279"/>
      <c r="I19" s="279"/>
      <c r="J19" s="279"/>
      <c r="K19" s="279"/>
      <c r="L19" s="280"/>
      <c r="M19" s="10"/>
      <c r="N19" s="10"/>
      <c r="O19" s="10"/>
    </row>
    <row r="20" spans="2:15" ht="19.149999999999999" customHeight="1" x14ac:dyDescent="0.3">
      <c r="B20" s="10"/>
      <c r="C20" s="116" t="s">
        <v>43</v>
      </c>
      <c r="D20" s="97" t="s">
        <v>43</v>
      </c>
      <c r="E20" s="62" t="s">
        <v>44</v>
      </c>
      <c r="F20" s="1"/>
      <c r="G20" s="1"/>
      <c r="H20" s="91">
        <f t="shared" ref="H20:H22" si="0">F20+G20</f>
        <v>0</v>
      </c>
      <c r="I20" s="1"/>
      <c r="J20" s="1"/>
      <c r="K20" s="91">
        <f t="shared" ref="K20:K22" si="1">I20+J20</f>
        <v>0</v>
      </c>
      <c r="L20" s="92">
        <f t="shared" ref="L20:L22" si="2">H20+K20</f>
        <v>0</v>
      </c>
      <c r="M20" s="2"/>
      <c r="N20" s="2"/>
      <c r="O20" s="2"/>
    </row>
    <row r="21" spans="2:15" ht="31.15" customHeight="1" x14ac:dyDescent="0.3">
      <c r="B21" s="10"/>
      <c r="C21" s="116" t="s">
        <v>45</v>
      </c>
      <c r="D21" s="97" t="s">
        <v>45</v>
      </c>
      <c r="E21" s="62" t="s">
        <v>46</v>
      </c>
      <c r="F21" s="1"/>
      <c r="G21" s="1"/>
      <c r="H21" s="91">
        <f t="shared" si="0"/>
        <v>0</v>
      </c>
      <c r="I21" s="1"/>
      <c r="J21" s="1"/>
      <c r="K21" s="91">
        <f t="shared" si="1"/>
        <v>0</v>
      </c>
      <c r="L21" s="92">
        <f t="shared" si="2"/>
        <v>0</v>
      </c>
      <c r="M21" s="2"/>
      <c r="N21" s="2"/>
      <c r="O21" s="2"/>
    </row>
    <row r="22" spans="2:15" ht="31.15" customHeight="1" x14ac:dyDescent="0.3">
      <c r="B22" s="10"/>
      <c r="C22" s="116" t="s">
        <v>47</v>
      </c>
      <c r="D22" s="97" t="s">
        <v>47</v>
      </c>
      <c r="E22" s="62" t="s">
        <v>48</v>
      </c>
      <c r="F22" s="1"/>
      <c r="G22" s="1"/>
      <c r="H22" s="91">
        <f t="shared" si="0"/>
        <v>0</v>
      </c>
      <c r="I22" s="1"/>
      <c r="J22" s="1"/>
      <c r="K22" s="91">
        <f t="shared" si="1"/>
        <v>0</v>
      </c>
      <c r="L22" s="92">
        <f t="shared" si="2"/>
        <v>0</v>
      </c>
      <c r="M22" s="2"/>
      <c r="N22" s="2"/>
      <c r="O22" s="2"/>
    </row>
    <row r="23" spans="2:15" ht="18.600000000000001" customHeight="1" x14ac:dyDescent="0.3">
      <c r="B23" s="10"/>
      <c r="C23" s="103"/>
      <c r="D23" s="98"/>
      <c r="E23" s="29" t="s">
        <v>152</v>
      </c>
      <c r="F23" s="94">
        <f>SUM(F20:F22)</f>
        <v>0</v>
      </c>
      <c r="G23" s="94">
        <f t="shared" ref="G23:L23" si="3">SUM(G20:G22)</f>
        <v>0</v>
      </c>
      <c r="H23" s="94">
        <f t="shared" si="3"/>
        <v>0</v>
      </c>
      <c r="I23" s="94">
        <f t="shared" si="3"/>
        <v>0</v>
      </c>
      <c r="J23" s="94">
        <f t="shared" si="3"/>
        <v>0</v>
      </c>
      <c r="K23" s="94">
        <f t="shared" si="3"/>
        <v>0</v>
      </c>
      <c r="L23" s="95">
        <f t="shared" si="3"/>
        <v>0</v>
      </c>
      <c r="M23" s="90"/>
      <c r="N23" s="90"/>
      <c r="O23" s="90"/>
    </row>
    <row r="24" spans="2:15" ht="19.899999999999999" customHeight="1" x14ac:dyDescent="0.3">
      <c r="B24" s="10"/>
      <c r="C24" s="102" t="s">
        <v>153</v>
      </c>
      <c r="D24" s="96"/>
      <c r="E24" s="273" t="s">
        <v>50</v>
      </c>
      <c r="F24" s="274"/>
      <c r="G24" s="274"/>
      <c r="H24" s="274"/>
      <c r="I24" s="274"/>
      <c r="J24" s="274"/>
      <c r="K24" s="274"/>
      <c r="L24" s="275"/>
      <c r="M24" s="64"/>
      <c r="N24" s="64"/>
      <c r="O24" s="64"/>
    </row>
    <row r="25" spans="2:15" ht="19.899999999999999" customHeight="1" x14ac:dyDescent="0.3">
      <c r="B25" s="10"/>
      <c r="C25" s="116" t="s">
        <v>51</v>
      </c>
      <c r="D25" s="99" t="s">
        <v>154</v>
      </c>
      <c r="E25" s="30" t="s">
        <v>52</v>
      </c>
      <c r="F25" s="1"/>
      <c r="G25" s="1"/>
      <c r="H25" s="91">
        <f>F25+G25</f>
        <v>0</v>
      </c>
      <c r="I25" s="1"/>
      <c r="J25" s="1"/>
      <c r="K25" s="91">
        <f>I25+J25</f>
        <v>0</v>
      </c>
      <c r="L25" s="92">
        <f>H25+K25</f>
        <v>0</v>
      </c>
      <c r="M25" s="2"/>
      <c r="N25" s="2"/>
      <c r="O25" s="2"/>
    </row>
    <row r="26" spans="2:15" ht="20.65" customHeight="1" x14ac:dyDescent="0.3">
      <c r="B26" s="10"/>
      <c r="C26" s="103"/>
      <c r="D26" s="99"/>
      <c r="E26" s="93" t="s">
        <v>155</v>
      </c>
      <c r="F26" s="94">
        <f>SUM(F25:F25)</f>
        <v>0</v>
      </c>
      <c r="G26" s="94">
        <f>SUM(G25:G25)</f>
        <v>0</v>
      </c>
      <c r="H26" s="94">
        <f>F26+G26</f>
        <v>0</v>
      </c>
      <c r="I26" s="94">
        <f>SUM(I25:I25)</f>
        <v>0</v>
      </c>
      <c r="J26" s="94">
        <f>SUM(J25:J25)</f>
        <v>0</v>
      </c>
      <c r="K26" s="94">
        <f>I26+J26</f>
        <v>0</v>
      </c>
      <c r="L26" s="95">
        <f>H26+K26</f>
        <v>0</v>
      </c>
      <c r="M26" s="90"/>
      <c r="N26" s="90"/>
      <c r="O26" s="90"/>
    </row>
    <row r="27" spans="2:15" ht="19.899999999999999" customHeight="1" x14ac:dyDescent="0.3">
      <c r="B27" s="10"/>
      <c r="C27" s="102" t="s">
        <v>156</v>
      </c>
      <c r="D27" s="96"/>
      <c r="E27" s="270" t="s">
        <v>54</v>
      </c>
      <c r="F27" s="271"/>
      <c r="G27" s="271"/>
      <c r="H27" s="271"/>
      <c r="I27" s="271"/>
      <c r="J27" s="271"/>
      <c r="K27" s="271"/>
      <c r="L27" s="272"/>
      <c r="M27" s="64"/>
      <c r="N27" s="64"/>
      <c r="O27" s="64"/>
    </row>
    <row r="28" spans="2:15" ht="19.899999999999999" customHeight="1" x14ac:dyDescent="0.3">
      <c r="B28" s="10"/>
      <c r="C28" s="116" t="s">
        <v>55</v>
      </c>
      <c r="D28" s="100" t="s">
        <v>55</v>
      </c>
      <c r="E28" s="28" t="s">
        <v>56</v>
      </c>
      <c r="F28" s="1"/>
      <c r="G28" s="1"/>
      <c r="H28" s="91">
        <f t="shared" ref="H28:H35" si="4">F28+G28</f>
        <v>0</v>
      </c>
      <c r="I28" s="1"/>
      <c r="J28" s="1"/>
      <c r="K28" s="91">
        <f t="shared" ref="K28:K35" si="5">I28+J28</f>
        <v>0</v>
      </c>
      <c r="L28" s="92">
        <f t="shared" ref="L28:L35" si="6">H28+K28</f>
        <v>0</v>
      </c>
      <c r="M28" s="2"/>
      <c r="N28" s="2"/>
      <c r="O28" s="2"/>
    </row>
    <row r="29" spans="2:15" ht="19.899999999999999" customHeight="1" x14ac:dyDescent="0.3">
      <c r="B29" s="10"/>
      <c r="C29" s="116" t="s">
        <v>57</v>
      </c>
      <c r="D29" s="100" t="s">
        <v>57</v>
      </c>
      <c r="E29" s="28" t="s">
        <v>58</v>
      </c>
      <c r="F29" s="1"/>
      <c r="G29" s="1"/>
      <c r="H29" s="91">
        <f t="shared" si="4"/>
        <v>0</v>
      </c>
      <c r="I29" s="1"/>
      <c r="J29" s="1"/>
      <c r="K29" s="91">
        <f t="shared" si="5"/>
        <v>0</v>
      </c>
      <c r="L29" s="92">
        <f t="shared" si="6"/>
        <v>0</v>
      </c>
      <c r="M29" s="2"/>
      <c r="N29" s="2"/>
      <c r="O29" s="2"/>
    </row>
    <row r="30" spans="2:15" ht="19.899999999999999" customHeight="1" x14ac:dyDescent="0.3">
      <c r="B30" s="10"/>
      <c r="C30" s="116" t="s">
        <v>59</v>
      </c>
      <c r="D30" s="100" t="s">
        <v>59</v>
      </c>
      <c r="E30" s="28" t="s">
        <v>60</v>
      </c>
      <c r="F30" s="1"/>
      <c r="G30" s="1"/>
      <c r="H30" s="91">
        <f t="shared" si="4"/>
        <v>0</v>
      </c>
      <c r="I30" s="1"/>
      <c r="J30" s="1"/>
      <c r="K30" s="91">
        <f t="shared" si="5"/>
        <v>0</v>
      </c>
      <c r="L30" s="92">
        <f t="shared" si="6"/>
        <v>0</v>
      </c>
      <c r="M30" s="2"/>
      <c r="N30" s="2"/>
      <c r="O30" s="2"/>
    </row>
    <row r="31" spans="2:15" ht="27" customHeight="1" x14ac:dyDescent="0.3">
      <c r="B31" s="10"/>
      <c r="C31" s="116" t="s">
        <v>61</v>
      </c>
      <c r="D31" s="100" t="s">
        <v>61</v>
      </c>
      <c r="E31" s="28" t="s">
        <v>62</v>
      </c>
      <c r="F31" s="1"/>
      <c r="G31" s="1"/>
      <c r="H31" s="91">
        <f t="shared" si="4"/>
        <v>0</v>
      </c>
      <c r="I31" s="1"/>
      <c r="J31" s="1"/>
      <c r="K31" s="91">
        <f t="shared" si="5"/>
        <v>0</v>
      </c>
      <c r="L31" s="92">
        <f t="shared" si="6"/>
        <v>0</v>
      </c>
      <c r="M31" s="2"/>
      <c r="N31" s="2"/>
      <c r="O31" s="2"/>
    </row>
    <row r="32" spans="2:15" ht="19.899999999999999" customHeight="1" x14ac:dyDescent="0.3">
      <c r="B32" s="10"/>
      <c r="C32" s="116" t="s">
        <v>63</v>
      </c>
      <c r="D32" s="100" t="s">
        <v>63</v>
      </c>
      <c r="E32" s="28" t="s">
        <v>64</v>
      </c>
      <c r="F32" s="1"/>
      <c r="G32" s="1"/>
      <c r="H32" s="91">
        <f t="shared" si="4"/>
        <v>0</v>
      </c>
      <c r="I32" s="1"/>
      <c r="J32" s="1"/>
      <c r="K32" s="91">
        <f t="shared" si="5"/>
        <v>0</v>
      </c>
      <c r="L32" s="92">
        <f t="shared" si="6"/>
        <v>0</v>
      </c>
      <c r="M32" s="2"/>
      <c r="N32" s="2"/>
      <c r="O32" s="2"/>
    </row>
    <row r="33" spans="2:15" ht="19.899999999999999" customHeight="1" x14ac:dyDescent="0.3">
      <c r="B33" s="10"/>
      <c r="C33" s="116" t="s">
        <v>65</v>
      </c>
      <c r="D33" s="100" t="s">
        <v>65</v>
      </c>
      <c r="E33" s="28" t="s">
        <v>66</v>
      </c>
      <c r="F33" s="1"/>
      <c r="G33" s="1"/>
      <c r="H33" s="91">
        <f t="shared" si="4"/>
        <v>0</v>
      </c>
      <c r="I33" s="1"/>
      <c r="J33" s="1"/>
      <c r="K33" s="91">
        <f t="shared" si="5"/>
        <v>0</v>
      </c>
      <c r="L33" s="92">
        <f t="shared" si="6"/>
        <v>0</v>
      </c>
      <c r="M33" s="2"/>
      <c r="N33" s="2"/>
      <c r="O33" s="2"/>
    </row>
    <row r="34" spans="2:15" ht="19.899999999999999" customHeight="1" x14ac:dyDescent="0.3">
      <c r="B34" s="10"/>
      <c r="C34" s="124" t="s">
        <v>67</v>
      </c>
      <c r="D34" s="125" t="s">
        <v>157</v>
      </c>
      <c r="E34" s="126" t="s">
        <v>68</v>
      </c>
      <c r="F34" s="1"/>
      <c r="G34" s="1"/>
      <c r="H34" s="91">
        <f t="shared" si="4"/>
        <v>0</v>
      </c>
      <c r="I34" s="1"/>
      <c r="J34" s="1"/>
      <c r="K34" s="91">
        <f t="shared" si="5"/>
        <v>0</v>
      </c>
      <c r="L34" s="92">
        <f t="shared" si="6"/>
        <v>0</v>
      </c>
      <c r="M34" s="2"/>
      <c r="N34" s="2"/>
      <c r="O34" s="2"/>
    </row>
    <row r="35" spans="2:15" ht="27.6" customHeight="1" thickBot="1" x14ac:dyDescent="0.35">
      <c r="B35" s="10"/>
      <c r="C35" s="124" t="s">
        <v>69</v>
      </c>
      <c r="D35" s="125" t="s">
        <v>157</v>
      </c>
      <c r="E35" s="126" t="s">
        <v>70</v>
      </c>
      <c r="F35" s="1"/>
      <c r="G35" s="1"/>
      <c r="H35" s="91">
        <f t="shared" si="4"/>
        <v>0</v>
      </c>
      <c r="I35" s="1"/>
      <c r="J35" s="1"/>
      <c r="K35" s="91">
        <f t="shared" si="5"/>
        <v>0</v>
      </c>
      <c r="L35" s="92">
        <f t="shared" si="6"/>
        <v>0</v>
      </c>
      <c r="M35" s="2"/>
      <c r="N35" s="115"/>
      <c r="O35" s="2"/>
    </row>
    <row r="36" spans="2:15" ht="19.899999999999999" customHeight="1" thickBot="1" x14ac:dyDescent="0.35">
      <c r="B36" s="10"/>
      <c r="C36" s="281"/>
      <c r="D36" s="282"/>
      <c r="E36" s="127" t="s">
        <v>71</v>
      </c>
      <c r="F36" s="230">
        <f>SUM(F34:F35)</f>
        <v>0</v>
      </c>
      <c r="G36" s="230">
        <f t="shared" ref="G36:L36" si="7">SUM(G34:G35)</f>
        <v>0</v>
      </c>
      <c r="H36" s="230">
        <f t="shared" si="7"/>
        <v>0</v>
      </c>
      <c r="I36" s="230">
        <f t="shared" si="7"/>
        <v>0</v>
      </c>
      <c r="J36" s="230">
        <f t="shared" si="7"/>
        <v>0</v>
      </c>
      <c r="K36" s="230">
        <f t="shared" si="7"/>
        <v>0</v>
      </c>
      <c r="L36" s="231">
        <f t="shared" si="7"/>
        <v>0</v>
      </c>
      <c r="M36" s="2"/>
      <c r="N36" s="232" t="str">
        <f>IF(H36&lt;=15%*(H23+H26+H28+H29+H30+H31+H32+H33+H40),"OK","NO")</f>
        <v>OK</v>
      </c>
      <c r="O36" s="2"/>
    </row>
    <row r="37" spans="2:15" ht="19.899999999999999" customHeight="1" x14ac:dyDescent="0.3">
      <c r="B37" s="10"/>
      <c r="C37" s="103"/>
      <c r="D37" s="99"/>
      <c r="E37" s="29" t="s">
        <v>158</v>
      </c>
      <c r="F37" s="94">
        <f>F28+F29+F30+F31+F32+F33+F36</f>
        <v>0</v>
      </c>
      <c r="G37" s="94">
        <f t="shared" ref="G37:L37" si="8">G28+G29+G30+G31+G32+G33+G36</f>
        <v>0</v>
      </c>
      <c r="H37" s="94">
        <f t="shared" si="8"/>
        <v>0</v>
      </c>
      <c r="I37" s="94">
        <f t="shared" si="8"/>
        <v>0</v>
      </c>
      <c r="J37" s="94">
        <f t="shared" si="8"/>
        <v>0</v>
      </c>
      <c r="K37" s="94">
        <f t="shared" si="8"/>
        <v>0</v>
      </c>
      <c r="L37" s="95">
        <f t="shared" si="8"/>
        <v>0</v>
      </c>
      <c r="M37" s="90"/>
      <c r="N37" s="90"/>
      <c r="O37" s="90"/>
    </row>
    <row r="38" spans="2:15" ht="19.899999999999999" customHeight="1" x14ac:dyDescent="0.3">
      <c r="B38" s="10"/>
      <c r="C38" s="102" t="s">
        <v>159</v>
      </c>
      <c r="D38" s="96"/>
      <c r="E38" s="273" t="s">
        <v>73</v>
      </c>
      <c r="F38" s="274"/>
      <c r="G38" s="274"/>
      <c r="H38" s="274"/>
      <c r="I38" s="274"/>
      <c r="J38" s="274"/>
      <c r="K38" s="274"/>
      <c r="L38" s="275"/>
      <c r="M38" s="64"/>
      <c r="N38" s="64"/>
      <c r="O38" s="64"/>
    </row>
    <row r="39" spans="2:15" ht="19.899999999999999" customHeight="1" x14ac:dyDescent="0.3">
      <c r="B39" s="10"/>
      <c r="C39" s="116" t="s">
        <v>74</v>
      </c>
      <c r="D39" s="100"/>
      <c r="E39" s="28" t="s">
        <v>75</v>
      </c>
      <c r="F39" s="91">
        <f>SUM(F40:F41)</f>
        <v>0</v>
      </c>
      <c r="G39" s="91">
        <f t="shared" ref="G39:L39" si="9">SUM(G40:G41)</f>
        <v>0</v>
      </c>
      <c r="H39" s="91">
        <f t="shared" si="9"/>
        <v>0</v>
      </c>
      <c r="I39" s="91">
        <f t="shared" si="9"/>
        <v>0</v>
      </c>
      <c r="J39" s="91">
        <f t="shared" si="9"/>
        <v>0</v>
      </c>
      <c r="K39" s="91">
        <f t="shared" si="9"/>
        <v>0</v>
      </c>
      <c r="L39" s="92">
        <f t="shared" si="9"/>
        <v>0</v>
      </c>
      <c r="M39" s="2"/>
      <c r="N39" s="2"/>
      <c r="O39" s="2"/>
    </row>
    <row r="40" spans="2:15" ht="19.899999999999999" customHeight="1" x14ac:dyDescent="0.3">
      <c r="B40" s="10"/>
      <c r="C40" s="116" t="s">
        <v>160</v>
      </c>
      <c r="D40" s="100" t="s">
        <v>160</v>
      </c>
      <c r="E40" s="28" t="s">
        <v>77</v>
      </c>
      <c r="F40" s="1"/>
      <c r="G40" s="1"/>
      <c r="H40" s="91">
        <f t="shared" ref="H40:H41" si="10">F40+G40</f>
        <v>0</v>
      </c>
      <c r="I40" s="1"/>
      <c r="J40" s="1"/>
      <c r="K40" s="91">
        <f t="shared" ref="K40:K41" si="11">I40+J40</f>
        <v>0</v>
      </c>
      <c r="L40" s="92">
        <f t="shared" ref="L40:L41" si="12">H40+K40</f>
        <v>0</v>
      </c>
      <c r="M40" s="2"/>
      <c r="N40" s="2"/>
      <c r="O40" s="2"/>
    </row>
    <row r="41" spans="2:15" ht="19.899999999999999" customHeight="1" x14ac:dyDescent="0.3">
      <c r="B41" s="10"/>
      <c r="C41" s="116" t="s">
        <v>161</v>
      </c>
      <c r="D41" s="100" t="s">
        <v>161</v>
      </c>
      <c r="E41" s="28" t="s">
        <v>79</v>
      </c>
      <c r="F41" s="1"/>
      <c r="G41" s="1"/>
      <c r="H41" s="91">
        <f t="shared" si="10"/>
        <v>0</v>
      </c>
      <c r="I41" s="1"/>
      <c r="J41" s="1"/>
      <c r="K41" s="91">
        <f t="shared" si="11"/>
        <v>0</v>
      </c>
      <c r="L41" s="92">
        <f t="shared" si="12"/>
        <v>0</v>
      </c>
      <c r="M41" s="2"/>
      <c r="N41" s="2"/>
      <c r="O41" s="2"/>
    </row>
    <row r="42" spans="2:15" ht="19.899999999999999" customHeight="1" x14ac:dyDescent="0.3">
      <c r="B42" s="10"/>
      <c r="C42" s="117" t="s">
        <v>80</v>
      </c>
      <c r="D42" s="100" t="s">
        <v>80</v>
      </c>
      <c r="E42" s="28" t="s">
        <v>81</v>
      </c>
      <c r="F42" s="1"/>
      <c r="G42" s="1"/>
      <c r="H42" s="91">
        <f>F42+G42</f>
        <v>0</v>
      </c>
      <c r="I42" s="1"/>
      <c r="J42" s="1"/>
      <c r="K42" s="91">
        <f>I42+J42</f>
        <v>0</v>
      </c>
      <c r="L42" s="92">
        <f>H42+K42</f>
        <v>0</v>
      </c>
      <c r="M42" s="2"/>
      <c r="N42" s="2"/>
      <c r="O42" s="2"/>
    </row>
    <row r="43" spans="2:15" ht="19.899999999999999" customHeight="1" x14ac:dyDescent="0.3">
      <c r="B43" s="10"/>
      <c r="C43" s="103"/>
      <c r="D43" s="99"/>
      <c r="E43" s="29" t="s">
        <v>162</v>
      </c>
      <c r="F43" s="94">
        <f>SUM(F39,F42)</f>
        <v>0</v>
      </c>
      <c r="G43" s="94">
        <f t="shared" ref="G43:L43" si="13">SUM(G39,G42)</f>
        <v>0</v>
      </c>
      <c r="H43" s="94">
        <f t="shared" si="13"/>
        <v>0</v>
      </c>
      <c r="I43" s="94">
        <f t="shared" si="13"/>
        <v>0</v>
      </c>
      <c r="J43" s="94">
        <f t="shared" si="13"/>
        <v>0</v>
      </c>
      <c r="K43" s="94">
        <f t="shared" si="13"/>
        <v>0</v>
      </c>
      <c r="L43" s="95">
        <f t="shared" si="13"/>
        <v>0</v>
      </c>
      <c r="M43" s="90"/>
      <c r="N43" s="90"/>
      <c r="O43" s="90"/>
    </row>
    <row r="44" spans="2:15" ht="19.899999999999999" customHeight="1" x14ac:dyDescent="0.3">
      <c r="B44" s="10"/>
      <c r="C44" s="102" t="s">
        <v>163</v>
      </c>
      <c r="D44" s="118"/>
      <c r="E44" s="273" t="s">
        <v>83</v>
      </c>
      <c r="F44" s="274"/>
      <c r="G44" s="274"/>
      <c r="H44" s="274"/>
      <c r="I44" s="274"/>
      <c r="J44" s="274"/>
      <c r="K44" s="274"/>
      <c r="L44" s="275"/>
      <c r="M44" s="90"/>
      <c r="N44" s="90"/>
      <c r="O44" s="90"/>
    </row>
    <row r="45" spans="2:15" ht="19.899999999999999" customHeight="1" x14ac:dyDescent="0.3">
      <c r="B45" s="10"/>
      <c r="C45" s="123" t="s">
        <v>84</v>
      </c>
      <c r="D45" s="120" t="s">
        <v>84</v>
      </c>
      <c r="E45" s="28" t="s">
        <v>85</v>
      </c>
      <c r="F45" s="234"/>
      <c r="G45" s="234"/>
      <c r="H45" s="91">
        <f t="shared" ref="H45:H46" si="14">F45+G45</f>
        <v>0</v>
      </c>
      <c r="I45" s="1"/>
      <c r="J45" s="1"/>
      <c r="K45" s="91">
        <f t="shared" ref="K45:K46" si="15">I45+J45</f>
        <v>0</v>
      </c>
      <c r="L45" s="92">
        <f t="shared" ref="L45:L46" si="16">H45+K45</f>
        <v>0</v>
      </c>
      <c r="M45" s="90"/>
      <c r="N45" s="90"/>
      <c r="O45" s="90"/>
    </row>
    <row r="46" spans="2:15" ht="19.899999999999999" customHeight="1" x14ac:dyDescent="0.3">
      <c r="B46" s="10"/>
      <c r="C46" s="123" t="s">
        <v>86</v>
      </c>
      <c r="D46" s="120" t="s">
        <v>86</v>
      </c>
      <c r="E46" s="28" t="s">
        <v>87</v>
      </c>
      <c r="F46" s="234"/>
      <c r="G46" s="234"/>
      <c r="H46" s="91">
        <f t="shared" si="14"/>
        <v>0</v>
      </c>
      <c r="I46" s="1"/>
      <c r="J46" s="1"/>
      <c r="K46" s="91">
        <f t="shared" si="15"/>
        <v>0</v>
      </c>
      <c r="L46" s="92">
        <f t="shared" si="16"/>
        <v>0</v>
      </c>
      <c r="M46" s="90"/>
      <c r="N46" s="90"/>
      <c r="O46" s="90"/>
    </row>
    <row r="47" spans="2:15" ht="19.899999999999999" customHeight="1" x14ac:dyDescent="0.3">
      <c r="B47" s="10"/>
      <c r="C47" s="119"/>
      <c r="D47" s="120"/>
      <c r="E47" s="29" t="s">
        <v>164</v>
      </c>
      <c r="F47" s="217">
        <f>SUM(F45:F46)</f>
        <v>0</v>
      </c>
      <c r="G47" s="217">
        <f t="shared" ref="G47:L47" si="17">SUM(G45:G46)</f>
        <v>0</v>
      </c>
      <c r="H47" s="217">
        <f t="shared" si="17"/>
        <v>0</v>
      </c>
      <c r="I47" s="217">
        <f t="shared" si="17"/>
        <v>0</v>
      </c>
      <c r="J47" s="217">
        <f t="shared" si="17"/>
        <v>0</v>
      </c>
      <c r="K47" s="217">
        <f t="shared" si="17"/>
        <v>0</v>
      </c>
      <c r="L47" s="218">
        <f t="shared" si="17"/>
        <v>0</v>
      </c>
      <c r="M47" s="90"/>
      <c r="N47" s="90"/>
      <c r="O47" s="90"/>
    </row>
    <row r="48" spans="2:15" ht="19.899999999999999" customHeight="1" x14ac:dyDescent="0.3">
      <c r="B48" s="10"/>
      <c r="C48" s="102" t="s">
        <v>261</v>
      </c>
      <c r="D48" s="299"/>
      <c r="E48" s="300" t="s">
        <v>255</v>
      </c>
      <c r="F48" s="301"/>
      <c r="G48" s="301"/>
      <c r="H48" s="301"/>
      <c r="I48" s="301"/>
      <c r="J48" s="301"/>
      <c r="K48" s="301"/>
      <c r="L48" s="302"/>
      <c r="M48" s="90"/>
      <c r="N48" s="90"/>
      <c r="O48" s="90"/>
    </row>
    <row r="49" spans="2:15" ht="19.899999999999999" customHeight="1" x14ac:dyDescent="0.3">
      <c r="B49" s="10"/>
      <c r="C49" s="238" t="s">
        <v>256</v>
      </c>
      <c r="D49" s="238" t="s">
        <v>256</v>
      </c>
      <c r="E49" s="28" t="s">
        <v>257</v>
      </c>
      <c r="F49" s="217"/>
      <c r="G49" s="217"/>
      <c r="H49" s="217"/>
      <c r="I49" s="1"/>
      <c r="J49" s="1"/>
      <c r="K49" s="217">
        <f>SUM(I49:J49)</f>
        <v>0</v>
      </c>
      <c r="L49" s="92">
        <f>K49</f>
        <v>0</v>
      </c>
      <c r="M49" s="90"/>
      <c r="N49" s="90"/>
      <c r="O49" s="90"/>
    </row>
    <row r="50" spans="2:15" ht="26.25" customHeight="1" x14ac:dyDescent="0.3">
      <c r="B50" s="10"/>
      <c r="C50" s="238" t="s">
        <v>258</v>
      </c>
      <c r="D50" s="238" t="s">
        <v>258</v>
      </c>
      <c r="E50" s="28" t="s">
        <v>259</v>
      </c>
      <c r="F50" s="1"/>
      <c r="G50" s="1"/>
      <c r="H50" s="217">
        <f>SUM(F50:G50)</f>
        <v>0</v>
      </c>
      <c r="I50" s="1"/>
      <c r="J50" s="1"/>
      <c r="K50" s="217">
        <f>SUM(I50:J50)</f>
        <v>0</v>
      </c>
      <c r="L50" s="92">
        <f t="shared" ref="L50:L51" si="18">H50+K50</f>
        <v>0</v>
      </c>
      <c r="M50" s="90"/>
      <c r="N50" s="90"/>
      <c r="O50" s="90"/>
    </row>
    <row r="51" spans="2:15" ht="19.899999999999999" customHeight="1" x14ac:dyDescent="0.3">
      <c r="B51" s="10"/>
      <c r="C51" s="119"/>
      <c r="D51" s="120"/>
      <c r="E51" s="29" t="s">
        <v>260</v>
      </c>
      <c r="F51" s="303">
        <f>F50</f>
        <v>0</v>
      </c>
      <c r="G51" s="303">
        <f>G50</f>
        <v>0</v>
      </c>
      <c r="H51" s="304">
        <f>SUM(F51:G51)</f>
        <v>0</v>
      </c>
      <c r="I51" s="304">
        <f>SUM(I49:I50)</f>
        <v>0</v>
      </c>
      <c r="J51" s="304">
        <f>SUM(J49:J50)</f>
        <v>0</v>
      </c>
      <c r="K51" s="304">
        <f>SUM(K49:K50)</f>
        <v>0</v>
      </c>
      <c r="L51" s="305">
        <f>SUM(L49:L50)</f>
        <v>0</v>
      </c>
      <c r="M51" s="90"/>
      <c r="N51" s="90"/>
      <c r="O51" s="90"/>
    </row>
    <row r="52" spans="2:15" ht="23.65" customHeight="1" thickBot="1" x14ac:dyDescent="0.35">
      <c r="B52" s="10"/>
      <c r="C52" s="109"/>
      <c r="D52" s="263" t="s">
        <v>88</v>
      </c>
      <c r="E52" s="264"/>
      <c r="F52" s="217">
        <f>F23+F26+F28+F29+F30+F31+F32+F33+F40</f>
        <v>0</v>
      </c>
      <c r="G52" s="217">
        <f t="shared" ref="G52:H52" si="19">G23+G26+G28+G29+G30+G31+G32+G33+G40</f>
        <v>0</v>
      </c>
      <c r="H52" s="217">
        <f t="shared" si="19"/>
        <v>0</v>
      </c>
      <c r="I52" s="217">
        <f t="shared" ref="I52:L52" si="20">I23+I26+I28+I29+I30+I31+I32+I33+I40+I47</f>
        <v>0</v>
      </c>
      <c r="J52" s="217">
        <f t="shared" si="20"/>
        <v>0</v>
      </c>
      <c r="K52" s="217">
        <f t="shared" si="20"/>
        <v>0</v>
      </c>
      <c r="L52" s="218">
        <f t="shared" si="20"/>
        <v>0</v>
      </c>
      <c r="M52" s="2"/>
      <c r="N52" s="2"/>
      <c r="O52" s="2"/>
    </row>
    <row r="53" spans="2:15" ht="19.899999999999999" customHeight="1" thickBot="1" x14ac:dyDescent="0.35">
      <c r="B53" s="10"/>
      <c r="C53" s="128"/>
      <c r="D53" s="283" t="s">
        <v>89</v>
      </c>
      <c r="E53" s="284"/>
      <c r="F53" s="219">
        <f>F51+F47+F43+F37+F26+F23</f>
        <v>0</v>
      </c>
      <c r="G53" s="219">
        <f>G51+G47+G43+G37+G26+G23</f>
        <v>0</v>
      </c>
      <c r="H53" s="219">
        <f>H51+H47+H43+H37+H26+H23</f>
        <v>0</v>
      </c>
      <c r="I53" s="219">
        <f>I51+I47+I43+I37+I26+I23</f>
        <v>0</v>
      </c>
      <c r="J53" s="219">
        <f>J51+J47+J43+J37+J26+J23</f>
        <v>0</v>
      </c>
      <c r="K53" s="219">
        <f>K51+K47+K43+K37+K26+K23</f>
        <v>0</v>
      </c>
      <c r="L53" s="220">
        <f>L51+L47+L43+L37+L26+L23</f>
        <v>0</v>
      </c>
      <c r="M53" s="90"/>
      <c r="N53" s="90"/>
      <c r="O53" s="90"/>
    </row>
    <row r="54" spans="2:15" ht="19.899999999999999" customHeight="1" x14ac:dyDescent="0.3">
      <c r="B54" s="10"/>
      <c r="C54" s="121"/>
      <c r="D54" s="121"/>
      <c r="E54" s="121"/>
      <c r="F54" s="122"/>
      <c r="G54" s="122"/>
      <c r="H54" s="122"/>
      <c r="I54" s="122"/>
      <c r="J54" s="122"/>
      <c r="K54" s="122"/>
      <c r="L54" s="122"/>
      <c r="M54" s="90"/>
      <c r="N54" s="90"/>
      <c r="O54" s="90"/>
    </row>
    <row r="55" spans="2:15" ht="19.899999999999999" customHeight="1" thickBot="1" x14ac:dyDescent="0.35">
      <c r="B55" s="10"/>
      <c r="C55" s="101"/>
      <c r="D55" s="31"/>
      <c r="E55" s="32"/>
      <c r="F55" s="33"/>
      <c r="G55" s="33"/>
      <c r="H55" s="33"/>
      <c r="I55" s="33"/>
      <c r="J55" s="33"/>
      <c r="K55" s="33"/>
      <c r="L55" s="33"/>
      <c r="M55" s="33"/>
      <c r="N55" s="33"/>
      <c r="O55" s="33"/>
    </row>
    <row r="56" spans="2:15" ht="38.25" x14ac:dyDescent="0.3">
      <c r="B56" s="10"/>
      <c r="C56" s="101"/>
      <c r="D56" s="67"/>
      <c r="E56" s="68" t="s">
        <v>16</v>
      </c>
      <c r="F56" s="69" t="s">
        <v>165</v>
      </c>
      <c r="G56" s="10"/>
      <c r="H56" s="34"/>
      <c r="I56" s="10"/>
      <c r="J56" s="10"/>
      <c r="K56" s="10"/>
      <c r="L56" s="10"/>
      <c r="M56" s="10"/>
      <c r="N56" s="10"/>
      <c r="O56" s="10"/>
    </row>
    <row r="57" spans="2:15" x14ac:dyDescent="0.3">
      <c r="B57" s="10"/>
      <c r="C57" s="101"/>
      <c r="D57" s="70">
        <v>1</v>
      </c>
      <c r="E57" s="23" t="s">
        <v>166</v>
      </c>
      <c r="F57" s="78"/>
      <c r="G57" s="10"/>
      <c r="H57" s="34"/>
      <c r="I57" s="10"/>
      <c r="J57" s="10"/>
      <c r="K57" s="10"/>
      <c r="L57" s="10"/>
      <c r="M57" s="10"/>
      <c r="N57" s="10"/>
      <c r="O57" s="10"/>
    </row>
    <row r="58" spans="2:15" x14ac:dyDescent="0.3">
      <c r="B58" s="10"/>
      <c r="C58" s="101"/>
      <c r="D58" s="70">
        <v>2</v>
      </c>
      <c r="E58" s="23" t="s">
        <v>167</v>
      </c>
      <c r="F58" s="78"/>
      <c r="G58" s="10"/>
      <c r="H58" s="34"/>
      <c r="I58" s="10"/>
      <c r="J58" s="10"/>
      <c r="K58" s="10"/>
      <c r="L58" s="10"/>
      <c r="M58" s="10"/>
      <c r="N58" s="10"/>
      <c r="O58" s="10"/>
    </row>
    <row r="59" spans="2:15" x14ac:dyDescent="0.3">
      <c r="B59" s="10"/>
      <c r="C59" s="101"/>
      <c r="D59" s="70">
        <v>3</v>
      </c>
      <c r="E59" s="23" t="s">
        <v>168</v>
      </c>
      <c r="F59" s="78"/>
      <c r="G59" s="10"/>
      <c r="H59" s="34"/>
      <c r="I59" s="10"/>
      <c r="J59" s="10"/>
      <c r="K59" s="10"/>
      <c r="L59" s="10"/>
      <c r="M59" s="10"/>
      <c r="N59" s="10"/>
      <c r="O59" s="10"/>
    </row>
    <row r="60" spans="2:15" x14ac:dyDescent="0.3">
      <c r="B60" s="10"/>
      <c r="C60" s="101"/>
      <c r="D60" s="70">
        <v>4</v>
      </c>
      <c r="E60" s="23" t="s">
        <v>169</v>
      </c>
      <c r="F60" s="78"/>
      <c r="G60" s="10"/>
      <c r="H60" s="34"/>
      <c r="I60" s="10"/>
      <c r="J60" s="10"/>
      <c r="K60" s="10"/>
      <c r="L60" s="10"/>
      <c r="M60" s="10"/>
      <c r="N60" s="10"/>
      <c r="O60" s="10"/>
    </row>
    <row r="61" spans="2:15" ht="17.25" thickBot="1" x14ac:dyDescent="0.35">
      <c r="B61" s="10"/>
      <c r="C61" s="101"/>
      <c r="D61" s="79"/>
      <c r="E61" s="80"/>
      <c r="F61" s="221">
        <f>SUM(F57:F60)</f>
        <v>0</v>
      </c>
      <c r="G61" s="10"/>
      <c r="H61" s="34"/>
      <c r="I61" s="10"/>
      <c r="J61" s="10"/>
      <c r="K61" s="10"/>
      <c r="L61" s="10"/>
      <c r="M61" s="10"/>
      <c r="N61" s="10"/>
      <c r="O61" s="10"/>
    </row>
    <row r="62" spans="2:15" ht="17.25" thickBot="1" x14ac:dyDescent="0.35">
      <c r="B62" s="10"/>
      <c r="C62" s="101"/>
      <c r="D62" s="10"/>
      <c r="E62" s="10"/>
      <c r="F62" s="10"/>
      <c r="G62" s="10"/>
      <c r="H62" s="34"/>
      <c r="I62" s="10"/>
      <c r="J62" s="10"/>
      <c r="K62" s="10"/>
      <c r="L62" s="10"/>
      <c r="M62" s="10"/>
      <c r="N62" s="10"/>
      <c r="O62" s="10"/>
    </row>
    <row r="63" spans="2:15" ht="17.25" thickBot="1" x14ac:dyDescent="0.35">
      <c r="B63" s="10"/>
      <c r="C63" s="101"/>
      <c r="D63" s="268" t="s">
        <v>170</v>
      </c>
      <c r="E63" s="269"/>
      <c r="F63" s="76"/>
      <c r="G63" s="10"/>
      <c r="H63" s="34"/>
      <c r="I63" s="10"/>
      <c r="J63" s="10"/>
      <c r="K63" s="10"/>
      <c r="L63" s="10"/>
      <c r="M63" s="10"/>
      <c r="N63" s="10"/>
      <c r="O63" s="10"/>
    </row>
    <row r="64" spans="2:15" ht="17.25" thickBot="1" x14ac:dyDescent="0.35">
      <c r="B64" s="10"/>
      <c r="C64" s="101"/>
      <c r="D64" s="10"/>
      <c r="E64" s="10"/>
      <c r="F64" s="10"/>
      <c r="G64" s="10"/>
      <c r="H64" s="34"/>
      <c r="I64" s="10"/>
      <c r="J64" s="10"/>
      <c r="K64" s="10"/>
      <c r="L64" s="10"/>
      <c r="M64" s="10"/>
      <c r="N64" s="10"/>
      <c r="O64" s="10"/>
    </row>
    <row r="65" spans="2:16" s="37" customFormat="1" ht="29.25" customHeight="1" x14ac:dyDescent="0.3">
      <c r="B65" s="14"/>
      <c r="C65" s="104"/>
      <c r="D65" s="35" t="s">
        <v>93</v>
      </c>
      <c r="E65" s="36" t="s">
        <v>205</v>
      </c>
      <c r="F65" s="3" t="s">
        <v>95</v>
      </c>
      <c r="G65" s="14"/>
      <c r="H65" s="34"/>
      <c r="I65" s="10"/>
      <c r="J65" s="10"/>
      <c r="K65" s="10"/>
      <c r="L65" s="10"/>
      <c r="M65" s="14"/>
      <c r="N65" s="14"/>
      <c r="O65" s="14"/>
      <c r="P65" s="25"/>
    </row>
    <row r="66" spans="2:16" s="37" customFormat="1" ht="19.899999999999999" customHeight="1" x14ac:dyDescent="0.3">
      <c r="B66" s="14"/>
      <c r="C66" s="104"/>
      <c r="D66" s="130" t="s">
        <v>98</v>
      </c>
      <c r="E66" s="131" t="s">
        <v>99</v>
      </c>
      <c r="F66" s="222">
        <f>F67+F72</f>
        <v>0</v>
      </c>
      <c r="G66" s="14"/>
      <c r="H66" s="34"/>
      <c r="I66" s="10"/>
      <c r="J66" s="10"/>
      <c r="K66" s="10"/>
      <c r="L66" s="10"/>
      <c r="M66" s="14"/>
      <c r="N66" s="14"/>
      <c r="O66" s="14"/>
      <c r="P66" s="25"/>
    </row>
    <row r="67" spans="2:16" s="37" customFormat="1" ht="19.899999999999999" customHeight="1" x14ac:dyDescent="0.3">
      <c r="B67" s="14"/>
      <c r="C67" s="104"/>
      <c r="D67" s="75" t="s">
        <v>100</v>
      </c>
      <c r="E67" s="39" t="s">
        <v>101</v>
      </c>
      <c r="F67" s="223">
        <f>SUM(F68:F71)</f>
        <v>0</v>
      </c>
      <c r="G67" s="14"/>
      <c r="H67" s="34"/>
      <c r="I67" s="10"/>
      <c r="J67" s="10"/>
      <c r="K67" s="10"/>
      <c r="L67" s="10"/>
      <c r="M67" s="14"/>
      <c r="N67" s="14"/>
      <c r="O67" s="14"/>
      <c r="P67" s="25"/>
    </row>
    <row r="68" spans="2:16" s="37" customFormat="1" ht="31.9" customHeight="1" x14ac:dyDescent="0.3">
      <c r="B68" s="14"/>
      <c r="C68" s="104"/>
      <c r="D68" s="38" t="s">
        <v>172</v>
      </c>
      <c r="E68" s="40" t="s">
        <v>173</v>
      </c>
      <c r="F68" s="224">
        <f>$K$53*F57</f>
        <v>0</v>
      </c>
      <c r="G68" s="14"/>
      <c r="H68" s="34"/>
      <c r="I68" s="10"/>
      <c r="J68" s="10"/>
      <c r="K68" s="10"/>
      <c r="L68" s="10"/>
      <c r="M68" s="14"/>
      <c r="N68" s="14"/>
      <c r="O68" s="14"/>
      <c r="P68" s="25"/>
    </row>
    <row r="69" spans="2:16" s="37" customFormat="1" ht="31.9" customHeight="1" x14ac:dyDescent="0.3">
      <c r="B69" s="14"/>
      <c r="C69" s="104"/>
      <c r="D69" s="38" t="s">
        <v>174</v>
      </c>
      <c r="E69" s="40" t="s">
        <v>175</v>
      </c>
      <c r="F69" s="224">
        <f t="shared" ref="F69:F71" si="21">$K$53*F58</f>
        <v>0</v>
      </c>
      <c r="G69" s="14"/>
      <c r="H69" s="34"/>
      <c r="I69" s="10"/>
      <c r="J69" s="10"/>
      <c r="K69" s="10"/>
      <c r="L69" s="10"/>
      <c r="M69" s="14"/>
      <c r="N69" s="14"/>
      <c r="O69" s="14"/>
      <c r="P69" s="25"/>
    </row>
    <row r="70" spans="2:16" s="37" customFormat="1" ht="31.9" customHeight="1" x14ac:dyDescent="0.3">
      <c r="B70" s="14"/>
      <c r="C70" s="104"/>
      <c r="D70" s="38" t="s">
        <v>176</v>
      </c>
      <c r="E70" s="40" t="s">
        <v>177</v>
      </c>
      <c r="F70" s="224">
        <f t="shared" si="21"/>
        <v>0</v>
      </c>
      <c r="G70" s="14"/>
      <c r="H70" s="34"/>
      <c r="I70" s="10"/>
      <c r="J70" s="10"/>
      <c r="K70" s="10"/>
      <c r="L70" s="10"/>
      <c r="M70" s="14"/>
      <c r="N70" s="14"/>
      <c r="O70" s="14"/>
      <c r="P70" s="25"/>
    </row>
    <row r="71" spans="2:16" s="37" customFormat="1" ht="31.9" customHeight="1" x14ac:dyDescent="0.3">
      <c r="B71" s="14"/>
      <c r="C71" s="104"/>
      <c r="D71" s="38" t="s">
        <v>178</v>
      </c>
      <c r="E71" s="40" t="s">
        <v>179</v>
      </c>
      <c r="F71" s="224">
        <f t="shared" si="21"/>
        <v>0</v>
      </c>
      <c r="G71" s="14"/>
      <c r="H71" s="34"/>
      <c r="I71" s="10"/>
      <c r="J71" s="10"/>
      <c r="K71" s="10"/>
      <c r="L71" s="10"/>
      <c r="M71" s="14"/>
      <c r="N71" s="14"/>
      <c r="O71" s="14"/>
      <c r="P71" s="25"/>
    </row>
    <row r="72" spans="2:16" s="37" customFormat="1" ht="19.899999999999999" customHeight="1" x14ac:dyDescent="0.3">
      <c r="B72" s="14"/>
      <c r="C72" s="104"/>
      <c r="D72" s="75" t="s">
        <v>102</v>
      </c>
      <c r="E72" s="39" t="s">
        <v>180</v>
      </c>
      <c r="F72" s="223">
        <f>SUM(F73:F76)</f>
        <v>0</v>
      </c>
      <c r="G72" s="14"/>
      <c r="H72" s="34"/>
      <c r="I72" s="10"/>
      <c r="J72" s="10"/>
      <c r="K72" s="10"/>
      <c r="L72" s="10"/>
      <c r="M72" s="14"/>
      <c r="N72" s="14"/>
      <c r="O72" s="14"/>
      <c r="P72" s="25"/>
    </row>
    <row r="73" spans="2:16" s="37" customFormat="1" ht="31.9" customHeight="1" x14ac:dyDescent="0.3">
      <c r="B73" s="14"/>
      <c r="C73" s="104"/>
      <c r="D73" s="38" t="s">
        <v>181</v>
      </c>
      <c r="E73" s="40" t="s">
        <v>182</v>
      </c>
      <c r="F73" s="224">
        <f>$H$53*F57</f>
        <v>0</v>
      </c>
      <c r="G73" s="14"/>
      <c r="H73" s="34"/>
      <c r="I73" s="10"/>
      <c r="J73" s="10"/>
      <c r="K73" s="10"/>
      <c r="L73" s="10"/>
      <c r="M73" s="14"/>
      <c r="N73" s="14"/>
      <c r="O73" s="14"/>
      <c r="P73" s="25"/>
    </row>
    <row r="74" spans="2:16" s="37" customFormat="1" ht="31.9" customHeight="1" x14ac:dyDescent="0.3">
      <c r="B74" s="14"/>
      <c r="C74" s="104"/>
      <c r="D74" s="38" t="s">
        <v>183</v>
      </c>
      <c r="E74" s="40" t="s">
        <v>184</v>
      </c>
      <c r="F74" s="224">
        <f t="shared" ref="F74:F76" si="22">$H$53*F58</f>
        <v>0</v>
      </c>
      <c r="G74" s="14"/>
      <c r="H74" s="34"/>
      <c r="I74" s="10"/>
      <c r="J74" s="10"/>
      <c r="K74" s="10"/>
      <c r="L74" s="10"/>
      <c r="M74" s="14"/>
      <c r="N74" s="14"/>
      <c r="O74" s="14"/>
      <c r="P74" s="25"/>
    </row>
    <row r="75" spans="2:16" s="37" customFormat="1" ht="31.9" customHeight="1" x14ac:dyDescent="0.3">
      <c r="B75" s="14"/>
      <c r="C75" s="104"/>
      <c r="D75" s="38" t="s">
        <v>185</v>
      </c>
      <c r="E75" s="40" t="s">
        <v>186</v>
      </c>
      <c r="F75" s="224">
        <f t="shared" si="22"/>
        <v>0</v>
      </c>
      <c r="G75" s="14"/>
      <c r="H75" s="34"/>
      <c r="I75" s="10"/>
      <c r="J75" s="10"/>
      <c r="K75" s="10"/>
      <c r="L75" s="10"/>
      <c r="M75" s="14"/>
      <c r="N75" s="14"/>
      <c r="O75" s="14"/>
      <c r="P75" s="25"/>
    </row>
    <row r="76" spans="2:16" s="37" customFormat="1" ht="31.9" customHeight="1" x14ac:dyDescent="0.3">
      <c r="B76" s="14"/>
      <c r="C76" s="104"/>
      <c r="D76" s="38" t="s">
        <v>187</v>
      </c>
      <c r="E76" s="40" t="s">
        <v>188</v>
      </c>
      <c r="F76" s="224">
        <f t="shared" si="22"/>
        <v>0</v>
      </c>
      <c r="G76" s="14"/>
      <c r="H76" s="34"/>
      <c r="I76" s="10"/>
      <c r="J76" s="10"/>
      <c r="K76" s="10"/>
      <c r="L76" s="10"/>
      <c r="M76" s="14"/>
      <c r="N76" s="14"/>
      <c r="O76" s="14"/>
      <c r="P76" s="25"/>
    </row>
    <row r="77" spans="2:16" s="37" customFormat="1" ht="19.899999999999999" customHeight="1" x14ac:dyDescent="0.3">
      <c r="B77" s="14"/>
      <c r="C77" s="104"/>
      <c r="D77" s="75" t="s">
        <v>104</v>
      </c>
      <c r="E77" s="39" t="s">
        <v>105</v>
      </c>
      <c r="F77" s="223">
        <f>SUM(F78:F79)</f>
        <v>0</v>
      </c>
      <c r="G77" s="14"/>
      <c r="H77" s="34"/>
      <c r="I77" s="10"/>
      <c r="J77" s="10"/>
      <c r="K77" s="10"/>
      <c r="L77" s="10"/>
      <c r="M77" s="14"/>
      <c r="N77" s="14"/>
      <c r="O77" s="14"/>
      <c r="P77" s="25"/>
    </row>
    <row r="78" spans="2:16" s="37" customFormat="1" ht="19.899999999999999" customHeight="1" x14ac:dyDescent="0.3">
      <c r="B78" s="14"/>
      <c r="C78" s="104"/>
      <c r="D78" s="38" t="s">
        <v>189</v>
      </c>
      <c r="E78" s="40" t="s">
        <v>190</v>
      </c>
      <c r="F78" s="225">
        <f>'1-Input'!$F$25*F75+'1-Input'!F26*F76</f>
        <v>0</v>
      </c>
      <c r="G78" s="14"/>
      <c r="H78" s="34"/>
      <c r="I78" s="10"/>
      <c r="J78" s="10"/>
      <c r="K78" s="10"/>
      <c r="L78" s="10"/>
      <c r="M78" s="14"/>
      <c r="N78" s="14"/>
      <c r="O78" s="14"/>
      <c r="P78" s="25"/>
    </row>
    <row r="79" spans="2:16" s="37" customFormat="1" ht="21" customHeight="1" x14ac:dyDescent="0.3">
      <c r="B79" s="14"/>
      <c r="C79" s="104"/>
      <c r="D79" s="38" t="s">
        <v>191</v>
      </c>
      <c r="E79" s="40" t="s">
        <v>113</v>
      </c>
      <c r="F79" s="224">
        <f>'1-Input'!F34*F70+'1-Input'!F35*F71</f>
        <v>0</v>
      </c>
      <c r="G79" s="14"/>
      <c r="H79" s="14"/>
      <c r="I79" s="14"/>
      <c r="J79" s="14"/>
      <c r="K79" s="14"/>
      <c r="L79" s="14"/>
      <c r="M79" s="14"/>
      <c r="N79" s="14"/>
      <c r="O79" s="14"/>
      <c r="P79" s="25"/>
    </row>
    <row r="80" spans="2:16" s="37" customFormat="1" ht="21" customHeight="1" x14ac:dyDescent="0.3">
      <c r="B80" s="14"/>
      <c r="C80" s="104"/>
      <c r="D80" s="75" t="s">
        <v>114</v>
      </c>
      <c r="E80" s="39" t="s">
        <v>192</v>
      </c>
      <c r="F80" s="223">
        <f>SUM(F81:F82)</f>
        <v>0</v>
      </c>
      <c r="G80" s="14"/>
      <c r="H80" s="14"/>
      <c r="I80" s="14"/>
      <c r="J80" s="14"/>
      <c r="K80" s="14"/>
      <c r="L80" s="14"/>
      <c r="M80" s="14"/>
      <c r="N80" s="14"/>
      <c r="O80" s="14"/>
      <c r="P80" s="25"/>
    </row>
    <row r="81" spans="2:16" s="37" customFormat="1" ht="21.6" customHeight="1" x14ac:dyDescent="0.3">
      <c r="B81" s="14"/>
      <c r="C81" s="104"/>
      <c r="D81" s="73" t="s">
        <v>116</v>
      </c>
      <c r="E81" s="40" t="s">
        <v>193</v>
      </c>
      <c r="F81" s="226">
        <f>'1-Input'!$E$23*F73+'1-Input'!$E$25*F75</f>
        <v>0</v>
      </c>
      <c r="G81" s="14"/>
      <c r="H81" s="14"/>
      <c r="I81" s="14"/>
      <c r="J81" s="14"/>
      <c r="K81" s="14"/>
      <c r="L81" s="14"/>
      <c r="M81" s="14"/>
      <c r="N81" s="14"/>
      <c r="O81" s="14"/>
      <c r="P81" s="25"/>
    </row>
    <row r="82" spans="2:16" s="37" customFormat="1" ht="21.6" customHeight="1" x14ac:dyDescent="0.3">
      <c r="B82" s="14"/>
      <c r="C82" s="104"/>
      <c r="D82" s="73" t="s">
        <v>120</v>
      </c>
      <c r="E82" s="40" t="s">
        <v>194</v>
      </c>
      <c r="F82" s="226">
        <f>'1-Input'!$E$32*F68+'1-Input'!$E$34*F70</f>
        <v>0</v>
      </c>
      <c r="G82" s="14"/>
      <c r="H82" s="14"/>
      <c r="I82" s="14"/>
      <c r="J82" s="14"/>
      <c r="K82" s="14"/>
      <c r="L82" s="14"/>
      <c r="M82" s="14"/>
      <c r="N82" s="14"/>
      <c r="O82" s="14"/>
      <c r="P82" s="25"/>
    </row>
    <row r="83" spans="2:16" s="37" customFormat="1" ht="22.15" customHeight="1" x14ac:dyDescent="0.3">
      <c r="B83" s="14"/>
      <c r="C83" s="104"/>
      <c r="D83" s="74" t="s">
        <v>122</v>
      </c>
      <c r="E83" s="39" t="s">
        <v>123</v>
      </c>
      <c r="F83" s="227">
        <f>SUM(F84:F85)</f>
        <v>0</v>
      </c>
      <c r="G83" s="14"/>
      <c r="H83" s="14"/>
      <c r="I83" s="14"/>
      <c r="J83" s="14"/>
      <c r="K83" s="14"/>
      <c r="L83" s="14"/>
      <c r="M83" s="14"/>
      <c r="N83" s="14"/>
      <c r="O83" s="14"/>
      <c r="P83" s="25"/>
    </row>
    <row r="84" spans="2:16" s="37" customFormat="1" ht="22.15" customHeight="1" x14ac:dyDescent="0.3">
      <c r="B84" s="14"/>
      <c r="C84" s="104"/>
      <c r="D84" s="73" t="s">
        <v>195</v>
      </c>
      <c r="E84" s="114" t="s">
        <v>196</v>
      </c>
      <c r="F84" s="226">
        <f>F74-F88</f>
        <v>0</v>
      </c>
      <c r="G84" s="14"/>
      <c r="H84" s="14"/>
      <c r="I84" s="14"/>
      <c r="J84" s="14"/>
      <c r="K84" s="14"/>
      <c r="L84" s="14"/>
      <c r="M84" s="14"/>
      <c r="N84" s="14"/>
      <c r="O84" s="14"/>
      <c r="P84" s="25"/>
    </row>
    <row r="85" spans="2:16" s="37" customFormat="1" ht="22.15" customHeight="1" x14ac:dyDescent="0.3">
      <c r="B85" s="14"/>
      <c r="C85" s="104"/>
      <c r="D85" s="73" t="s">
        <v>197</v>
      </c>
      <c r="E85" s="114" t="s">
        <v>198</v>
      </c>
      <c r="F85" s="226">
        <f>F69</f>
        <v>0</v>
      </c>
      <c r="G85" s="14"/>
      <c r="H85" s="14"/>
      <c r="I85" s="14"/>
      <c r="J85" s="14"/>
      <c r="K85" s="14"/>
      <c r="L85" s="14"/>
      <c r="M85" s="14"/>
      <c r="N85" s="14"/>
      <c r="O85" s="14"/>
      <c r="P85" s="25"/>
    </row>
    <row r="86" spans="2:16" s="37" customFormat="1" ht="19.899999999999999" customHeight="1" x14ac:dyDescent="0.3">
      <c r="B86" s="14"/>
      <c r="C86" s="104"/>
      <c r="D86" s="74" t="s">
        <v>130</v>
      </c>
      <c r="E86" s="110" t="s">
        <v>131</v>
      </c>
      <c r="F86" s="228">
        <f>SUM(F87:F89)</f>
        <v>0</v>
      </c>
      <c r="G86" s="87"/>
      <c r="H86" s="14"/>
      <c r="I86" s="41"/>
      <c r="J86" s="14"/>
      <c r="K86" s="14"/>
      <c r="L86" s="14"/>
      <c r="M86" s="14"/>
      <c r="N86" s="14"/>
      <c r="O86" s="14"/>
      <c r="P86" s="25"/>
    </row>
    <row r="87" spans="2:16" s="37" customFormat="1" ht="27.6" customHeight="1" thickBot="1" x14ac:dyDescent="0.35">
      <c r="B87" s="14"/>
      <c r="C87" s="104"/>
      <c r="D87" s="38" t="s">
        <v>199</v>
      </c>
      <c r="E87" s="111" t="s">
        <v>200</v>
      </c>
      <c r="F87" s="225">
        <f>'1-Input'!$I$25*F75+'1-Input'!$I$26*F76</f>
        <v>0</v>
      </c>
      <c r="G87" s="14"/>
      <c r="H87" s="14"/>
      <c r="I87" s="41"/>
      <c r="J87" s="14"/>
      <c r="K87" s="14"/>
      <c r="L87" s="14"/>
      <c r="M87" s="14"/>
      <c r="N87" s="14"/>
      <c r="O87" s="14"/>
      <c r="P87" s="25"/>
    </row>
    <row r="88" spans="2:16" s="37" customFormat="1" ht="19.899999999999999" customHeight="1" thickBot="1" x14ac:dyDescent="0.35">
      <c r="B88" s="14"/>
      <c r="C88" s="104"/>
      <c r="D88" s="38" t="s">
        <v>201</v>
      </c>
      <c r="E88" s="129" t="s">
        <v>135</v>
      </c>
      <c r="F88" s="233"/>
      <c r="G88" s="88" t="str">
        <f>IFERROR(IF(AND(F88/F63/eur&lt;=100000,F88&lt;='1-Input'!I24*'6-Buget comp 4'!F58*'6-Buget comp 4'!F72),"OK","ERROR"),"")</f>
        <v/>
      </c>
      <c r="H88" s="14"/>
      <c r="I88" s="41"/>
      <c r="J88" s="14"/>
      <c r="K88" s="14"/>
      <c r="L88" s="14"/>
      <c r="M88" s="14"/>
      <c r="N88" s="14"/>
      <c r="O88" s="14"/>
      <c r="P88" s="25"/>
    </row>
    <row r="89" spans="2:16" s="37" customFormat="1" ht="19.899999999999999" customHeight="1" thickBot="1" x14ac:dyDescent="0.35">
      <c r="B89" s="14"/>
      <c r="C89" s="104"/>
      <c r="D89" s="113" t="s">
        <v>202</v>
      </c>
      <c r="E89" s="112" t="s">
        <v>138</v>
      </c>
      <c r="F89" s="229">
        <f>'1-Input'!$G$25*F75+'1-Input'!$G$26*F76</f>
        <v>0</v>
      </c>
      <c r="G89" s="14"/>
      <c r="H89" s="14"/>
      <c r="I89" s="41"/>
      <c r="J89" s="14"/>
      <c r="K89" s="14"/>
      <c r="L89" s="14"/>
      <c r="M89" s="14"/>
      <c r="N89" s="14"/>
      <c r="O89" s="14"/>
      <c r="P89" s="25"/>
    </row>
    <row r="90" spans="2:16" x14ac:dyDescent="0.3">
      <c r="B90" s="10"/>
      <c r="C90" s="101"/>
      <c r="D90" s="10"/>
      <c r="E90" s="10"/>
      <c r="F90" s="10"/>
      <c r="G90" s="14"/>
      <c r="H90" s="10"/>
      <c r="I90" s="10"/>
      <c r="J90" s="10"/>
      <c r="K90" s="10"/>
      <c r="L90" s="10"/>
      <c r="M90" s="10"/>
      <c r="N90" s="10"/>
      <c r="O90" s="10"/>
    </row>
    <row r="91" spans="2:16" x14ac:dyDescent="0.3">
      <c r="B91" s="10"/>
      <c r="C91" s="101"/>
      <c r="D91" s="10"/>
      <c r="E91" s="10"/>
      <c r="F91" s="10"/>
      <c r="G91" s="10"/>
      <c r="H91" s="10"/>
      <c r="I91" s="10"/>
      <c r="J91" s="10"/>
      <c r="K91" s="10"/>
      <c r="L91" s="10"/>
      <c r="M91" s="10"/>
      <c r="N91" s="10"/>
      <c r="O91" s="10"/>
    </row>
  </sheetData>
  <sheetProtection algorithmName="SHA-512" hashValue="jL8KEeTJBo1SqbBWm/K7/UKTbtkubeDAtNAzYqWiLpP5k2ZRzSdxXqCAJTUHuwEW/JvbvJXtWlnQDaSwEl+e4Q==" saltValue="qd6h0LvrQv5YTbOFST34mg==" spinCount="100000" sheet="1" selectLockedCells="1"/>
  <mergeCells count="24">
    <mergeCell ref="D5:J5"/>
    <mergeCell ref="D6:J6"/>
    <mergeCell ref="D7:J7"/>
    <mergeCell ref="C16:C17"/>
    <mergeCell ref="D16:D17"/>
    <mergeCell ref="E16:E17"/>
    <mergeCell ref="F16:G16"/>
    <mergeCell ref="H16:H17"/>
    <mergeCell ref="I16:J16"/>
    <mergeCell ref="C13:D13"/>
    <mergeCell ref="N16:N17"/>
    <mergeCell ref="C18:L18"/>
    <mergeCell ref="E19:L19"/>
    <mergeCell ref="D63:E63"/>
    <mergeCell ref="E27:L27"/>
    <mergeCell ref="C36:D36"/>
    <mergeCell ref="E38:L38"/>
    <mergeCell ref="E44:L44"/>
    <mergeCell ref="D52:E52"/>
    <mergeCell ref="D53:E53"/>
    <mergeCell ref="E24:L24"/>
    <mergeCell ref="K16:K17"/>
    <mergeCell ref="L16:L17"/>
    <mergeCell ref="E48:L48"/>
  </mergeCells>
  <conditionalFormatting sqref="G88">
    <cfRule type="cellIs" dxfId="27" priority="1" operator="equal">
      <formula>"OK"</formula>
    </cfRule>
    <cfRule type="cellIs" dxfId="26" priority="2" operator="equal">
      <formula>"ERROR"</formula>
    </cfRule>
  </conditionalFormatting>
  <conditionalFormatting sqref="N35:N36">
    <cfRule type="cellIs" dxfId="25" priority="3" operator="equal">
      <formula>"NO"</formula>
    </cfRule>
    <cfRule type="cellIs" dxfId="24" priority="4" operator="equal">
      <formula>"OK"</formula>
    </cfRule>
  </conditionalFormatting>
  <pageMargins left="0.31496062992125984" right="0.31496062992125984" top="0.35433070866141736" bottom="0.35433070866141736" header="0.31496062992125984" footer="0.31496062992125984"/>
  <pageSetup scale="47" orientation="landscape" r:id="rId1"/>
  <rowBreaks count="1" manualBreakCount="1">
    <brk id="63" min="1" max="12"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5A5CC9-7A1B-4D3D-BB06-41CC8C7C24C6}">
  <dimension ref="B2:P83"/>
  <sheetViews>
    <sheetView view="pageBreakPreview" topLeftCell="B28" zoomScaleNormal="100" zoomScaleSheetLayoutView="100" workbookViewId="0">
      <selection activeCell="I50" sqref="I50"/>
    </sheetView>
  </sheetViews>
  <sheetFormatPr defaultColWidth="8.7109375" defaultRowHeight="16.5" x14ac:dyDescent="0.3"/>
  <cols>
    <col min="1" max="2" width="5.5703125" style="25" customWidth="1"/>
    <col min="3" max="3" width="10.7109375" style="105" customWidth="1"/>
    <col min="4" max="4" width="14.28515625" style="25" customWidth="1"/>
    <col min="5" max="5" width="52.5703125" style="25" customWidth="1"/>
    <col min="6" max="6" width="14.28515625" style="25" customWidth="1"/>
    <col min="7" max="7" width="13.5703125" style="25" customWidth="1"/>
    <col min="8" max="8" width="14.5703125" style="25" customWidth="1"/>
    <col min="9" max="9" width="15.5703125" style="25" customWidth="1"/>
    <col min="10" max="10" width="15" style="25" customWidth="1"/>
    <col min="11" max="12" width="13.42578125" style="25" customWidth="1"/>
    <col min="13" max="13" width="4.28515625" style="25" customWidth="1"/>
    <col min="14" max="14" width="13" style="25" customWidth="1"/>
    <col min="15" max="15" width="4.28515625" style="25" customWidth="1"/>
    <col min="16" max="16" width="0.28515625" style="25" customWidth="1"/>
    <col min="17" max="16384" width="8.7109375" style="25"/>
  </cols>
  <sheetData>
    <row r="2" spans="2:15" ht="8.65" customHeight="1" x14ac:dyDescent="0.3">
      <c r="B2" s="10"/>
      <c r="C2" s="101"/>
      <c r="D2" s="10"/>
      <c r="E2" s="10"/>
      <c r="F2" s="10"/>
      <c r="G2" s="10"/>
      <c r="H2" s="10"/>
      <c r="I2" s="10"/>
      <c r="J2" s="10"/>
      <c r="K2" s="10"/>
      <c r="L2" s="10"/>
      <c r="M2" s="10"/>
      <c r="N2" s="10"/>
      <c r="O2" s="10"/>
    </row>
    <row r="3" spans="2:15" ht="8.65" customHeight="1" x14ac:dyDescent="0.3">
      <c r="B3" s="10"/>
      <c r="C3" s="101"/>
      <c r="D3" s="10"/>
      <c r="E3" s="10"/>
      <c r="F3" s="10"/>
      <c r="G3" s="10"/>
      <c r="H3" s="10"/>
      <c r="I3" s="10"/>
      <c r="J3" s="10"/>
      <c r="K3" s="10"/>
      <c r="L3" s="10"/>
      <c r="M3" s="10"/>
      <c r="N3" s="10"/>
      <c r="O3" s="10"/>
    </row>
    <row r="4" spans="2:15" ht="17.25" thickBot="1" x14ac:dyDescent="0.35">
      <c r="B4" s="10"/>
      <c r="C4" s="101"/>
      <c r="D4" s="10"/>
      <c r="E4" s="10"/>
      <c r="F4" s="10"/>
      <c r="G4" s="10"/>
      <c r="H4" s="10"/>
      <c r="I4" s="10"/>
      <c r="J4" s="10"/>
      <c r="K4" s="10"/>
      <c r="L4" s="10"/>
      <c r="M4" s="10"/>
      <c r="N4" s="10"/>
      <c r="O4" s="10"/>
    </row>
    <row r="5" spans="2:15" ht="37.15" customHeight="1" thickBot="1" x14ac:dyDescent="0.35">
      <c r="B5" s="10"/>
      <c r="C5" s="293" t="s">
        <v>148</v>
      </c>
      <c r="D5" s="294"/>
      <c r="E5" s="133"/>
      <c r="F5" s="10"/>
      <c r="G5" s="10"/>
      <c r="H5" s="10"/>
      <c r="I5" s="10"/>
      <c r="J5" s="10"/>
      <c r="K5" s="10"/>
      <c r="L5" s="10"/>
      <c r="M5" s="10"/>
      <c r="N5" s="10"/>
      <c r="O5" s="10"/>
    </row>
    <row r="6" spans="2:15" x14ac:dyDescent="0.3">
      <c r="B6" s="10"/>
      <c r="C6" s="101"/>
      <c r="D6" s="10"/>
      <c r="E6" s="10"/>
      <c r="F6" s="10"/>
      <c r="G6" s="10"/>
      <c r="H6" s="10"/>
      <c r="I6" s="10"/>
      <c r="J6" s="10"/>
      <c r="K6" s="10"/>
      <c r="L6" s="10"/>
      <c r="M6" s="10"/>
      <c r="N6" s="10"/>
      <c r="O6" s="10"/>
    </row>
    <row r="7" spans="2:15" ht="17.25" thickBot="1" x14ac:dyDescent="0.35">
      <c r="B7" s="10"/>
      <c r="C7" s="101"/>
      <c r="D7" s="10"/>
      <c r="E7" s="10"/>
      <c r="F7" s="10"/>
      <c r="G7" s="10"/>
      <c r="H7" s="10"/>
      <c r="I7" s="10"/>
      <c r="J7" s="10"/>
      <c r="K7" s="10"/>
      <c r="L7" s="10"/>
      <c r="M7" s="10"/>
      <c r="N7" s="10"/>
      <c r="O7" s="10"/>
    </row>
    <row r="8" spans="2:15" ht="24" customHeight="1" x14ac:dyDescent="0.3">
      <c r="B8" s="10"/>
      <c r="C8" s="261" t="s">
        <v>149</v>
      </c>
      <c r="D8" s="288" t="s">
        <v>31</v>
      </c>
      <c r="E8" s="290" t="s">
        <v>32</v>
      </c>
      <c r="F8" s="292" t="s">
        <v>33</v>
      </c>
      <c r="G8" s="292"/>
      <c r="H8" s="276" t="s">
        <v>34</v>
      </c>
      <c r="I8" s="292" t="s">
        <v>35</v>
      </c>
      <c r="J8" s="292"/>
      <c r="K8" s="276" t="s">
        <v>36</v>
      </c>
      <c r="L8" s="259" t="s">
        <v>37</v>
      </c>
      <c r="M8" s="10"/>
      <c r="N8" s="259" t="s">
        <v>150</v>
      </c>
      <c r="O8" s="10"/>
    </row>
    <row r="9" spans="2:15" ht="36.6" customHeight="1" thickBot="1" x14ac:dyDescent="0.35">
      <c r="B9" s="10"/>
      <c r="C9" s="262"/>
      <c r="D9" s="289"/>
      <c r="E9" s="291"/>
      <c r="F9" s="106" t="s">
        <v>38</v>
      </c>
      <c r="G9" s="106" t="s">
        <v>39</v>
      </c>
      <c r="H9" s="277"/>
      <c r="I9" s="106" t="s">
        <v>38</v>
      </c>
      <c r="J9" s="106" t="s">
        <v>40</v>
      </c>
      <c r="K9" s="277"/>
      <c r="L9" s="260"/>
      <c r="M9" s="10"/>
      <c r="N9" s="260"/>
      <c r="O9" s="10"/>
    </row>
    <row r="10" spans="2:15" ht="26.65" customHeight="1" thickBot="1" x14ac:dyDescent="0.35">
      <c r="B10" s="10"/>
      <c r="C10" s="265" t="s">
        <v>41</v>
      </c>
      <c r="D10" s="266"/>
      <c r="E10" s="266"/>
      <c r="F10" s="266"/>
      <c r="G10" s="266"/>
      <c r="H10" s="266"/>
      <c r="I10" s="266"/>
      <c r="J10" s="266"/>
      <c r="K10" s="266"/>
      <c r="L10" s="267"/>
      <c r="M10" s="10"/>
      <c r="N10" s="10"/>
      <c r="O10" s="10"/>
    </row>
    <row r="11" spans="2:15" ht="24.6" customHeight="1" x14ac:dyDescent="0.3">
      <c r="B11" s="10"/>
      <c r="C11" s="107" t="s">
        <v>151</v>
      </c>
      <c r="D11" s="108"/>
      <c r="E11" s="278" t="s">
        <v>42</v>
      </c>
      <c r="F11" s="279"/>
      <c r="G11" s="279"/>
      <c r="H11" s="279"/>
      <c r="I11" s="279"/>
      <c r="J11" s="279"/>
      <c r="K11" s="279"/>
      <c r="L11" s="280"/>
      <c r="M11" s="10"/>
      <c r="N11" s="10"/>
      <c r="O11" s="10"/>
    </row>
    <row r="12" spans="2:15" ht="19.149999999999999" customHeight="1" x14ac:dyDescent="0.3">
      <c r="B12" s="10"/>
      <c r="C12" s="116" t="s">
        <v>43</v>
      </c>
      <c r="D12" s="97" t="s">
        <v>43</v>
      </c>
      <c r="E12" s="62" t="s">
        <v>44</v>
      </c>
      <c r="F12" s="1"/>
      <c r="G12" s="1"/>
      <c r="H12" s="91">
        <f t="shared" ref="H12:H14" si="0">F12+G12</f>
        <v>0</v>
      </c>
      <c r="I12" s="1"/>
      <c r="J12" s="1"/>
      <c r="K12" s="91">
        <f t="shared" ref="K12:K14" si="1">I12+J12</f>
        <v>0</v>
      </c>
      <c r="L12" s="92">
        <f t="shared" ref="L12:L14" si="2">H12+K12</f>
        <v>0</v>
      </c>
      <c r="M12" s="2"/>
      <c r="N12" s="2"/>
      <c r="O12" s="2"/>
    </row>
    <row r="13" spans="2:15" ht="31.15" customHeight="1" x14ac:dyDescent="0.3">
      <c r="B13" s="10"/>
      <c r="C13" s="116" t="s">
        <v>45</v>
      </c>
      <c r="D13" s="97" t="s">
        <v>45</v>
      </c>
      <c r="E13" s="62" t="s">
        <v>46</v>
      </c>
      <c r="F13" s="1"/>
      <c r="G13" s="1"/>
      <c r="H13" s="91">
        <f t="shared" si="0"/>
        <v>0</v>
      </c>
      <c r="I13" s="1"/>
      <c r="J13" s="1"/>
      <c r="K13" s="91">
        <f t="shared" si="1"/>
        <v>0</v>
      </c>
      <c r="L13" s="92">
        <f t="shared" si="2"/>
        <v>0</v>
      </c>
      <c r="M13" s="2"/>
      <c r="N13" s="2"/>
      <c r="O13" s="2"/>
    </row>
    <row r="14" spans="2:15" ht="31.15" customHeight="1" x14ac:dyDescent="0.3">
      <c r="B14" s="10"/>
      <c r="C14" s="116" t="s">
        <v>47</v>
      </c>
      <c r="D14" s="97" t="s">
        <v>47</v>
      </c>
      <c r="E14" s="62" t="s">
        <v>48</v>
      </c>
      <c r="F14" s="1"/>
      <c r="G14" s="1"/>
      <c r="H14" s="91">
        <f t="shared" si="0"/>
        <v>0</v>
      </c>
      <c r="I14" s="1"/>
      <c r="J14" s="1"/>
      <c r="K14" s="91">
        <f t="shared" si="1"/>
        <v>0</v>
      </c>
      <c r="L14" s="92">
        <f t="shared" si="2"/>
        <v>0</v>
      </c>
      <c r="M14" s="2"/>
      <c r="N14" s="2"/>
      <c r="O14" s="2"/>
    </row>
    <row r="15" spans="2:15" ht="18.600000000000001" customHeight="1" x14ac:dyDescent="0.3">
      <c r="B15" s="10"/>
      <c r="C15" s="103"/>
      <c r="D15" s="98"/>
      <c r="E15" s="29" t="s">
        <v>152</v>
      </c>
      <c r="F15" s="94">
        <f>SUM(F12:F14)</f>
        <v>0</v>
      </c>
      <c r="G15" s="94">
        <f t="shared" ref="G15:L15" si="3">SUM(G12:G14)</f>
        <v>0</v>
      </c>
      <c r="H15" s="94">
        <f t="shared" si="3"/>
        <v>0</v>
      </c>
      <c r="I15" s="94">
        <f t="shared" si="3"/>
        <v>0</v>
      </c>
      <c r="J15" s="94">
        <f t="shared" si="3"/>
        <v>0</v>
      </c>
      <c r="K15" s="94">
        <f t="shared" si="3"/>
        <v>0</v>
      </c>
      <c r="L15" s="95">
        <f t="shared" si="3"/>
        <v>0</v>
      </c>
      <c r="M15" s="90"/>
      <c r="N15" s="90"/>
      <c r="O15" s="90"/>
    </row>
    <row r="16" spans="2:15" ht="19.899999999999999" customHeight="1" x14ac:dyDescent="0.3">
      <c r="B16" s="10"/>
      <c r="C16" s="102" t="s">
        <v>153</v>
      </c>
      <c r="D16" s="96"/>
      <c r="E16" s="273" t="s">
        <v>50</v>
      </c>
      <c r="F16" s="274"/>
      <c r="G16" s="274"/>
      <c r="H16" s="274"/>
      <c r="I16" s="274"/>
      <c r="J16" s="274"/>
      <c r="K16" s="274"/>
      <c r="L16" s="275"/>
      <c r="M16" s="64"/>
      <c r="N16" s="64"/>
      <c r="O16" s="64"/>
    </row>
    <row r="17" spans="2:15" ht="19.899999999999999" customHeight="1" x14ac:dyDescent="0.3">
      <c r="B17" s="10"/>
      <c r="C17" s="116" t="s">
        <v>51</v>
      </c>
      <c r="D17" s="99" t="s">
        <v>154</v>
      </c>
      <c r="E17" s="30" t="s">
        <v>52</v>
      </c>
      <c r="F17" s="1"/>
      <c r="G17" s="1"/>
      <c r="H17" s="91">
        <f>F17+G17</f>
        <v>0</v>
      </c>
      <c r="I17" s="1"/>
      <c r="J17" s="1"/>
      <c r="K17" s="91">
        <f>I17+J17</f>
        <v>0</v>
      </c>
      <c r="L17" s="92">
        <f>H17+K17</f>
        <v>0</v>
      </c>
      <c r="M17" s="2"/>
      <c r="N17" s="2"/>
      <c r="O17" s="2"/>
    </row>
    <row r="18" spans="2:15" ht="20.65" customHeight="1" x14ac:dyDescent="0.3">
      <c r="B18" s="10"/>
      <c r="C18" s="103"/>
      <c r="D18" s="99"/>
      <c r="E18" s="93" t="s">
        <v>155</v>
      </c>
      <c r="F18" s="94">
        <f>SUM(F17:F17)</f>
        <v>0</v>
      </c>
      <c r="G18" s="94">
        <f>SUM(G17:G17)</f>
        <v>0</v>
      </c>
      <c r="H18" s="94">
        <f>F18+G18</f>
        <v>0</v>
      </c>
      <c r="I18" s="94">
        <f>SUM(I17:I17)</f>
        <v>0</v>
      </c>
      <c r="J18" s="94">
        <f>SUM(J17:J17)</f>
        <v>0</v>
      </c>
      <c r="K18" s="94">
        <f>I18+J18</f>
        <v>0</v>
      </c>
      <c r="L18" s="95">
        <f>H18+K18</f>
        <v>0</v>
      </c>
      <c r="M18" s="90"/>
      <c r="N18" s="90"/>
      <c r="O18" s="90"/>
    </row>
    <row r="19" spans="2:15" ht="19.899999999999999" customHeight="1" x14ac:dyDescent="0.3">
      <c r="B19" s="10"/>
      <c r="C19" s="102" t="s">
        <v>156</v>
      </c>
      <c r="D19" s="96"/>
      <c r="E19" s="270" t="s">
        <v>54</v>
      </c>
      <c r="F19" s="271"/>
      <c r="G19" s="271"/>
      <c r="H19" s="271"/>
      <c r="I19" s="271"/>
      <c r="J19" s="271"/>
      <c r="K19" s="271"/>
      <c r="L19" s="272"/>
      <c r="M19" s="64"/>
      <c r="N19" s="64"/>
      <c r="O19" s="64"/>
    </row>
    <row r="20" spans="2:15" ht="19.899999999999999" customHeight="1" x14ac:dyDescent="0.3">
      <c r="B20" s="10"/>
      <c r="C20" s="116" t="s">
        <v>55</v>
      </c>
      <c r="D20" s="100" t="s">
        <v>55</v>
      </c>
      <c r="E20" s="28" t="s">
        <v>56</v>
      </c>
      <c r="F20" s="1"/>
      <c r="G20" s="1"/>
      <c r="H20" s="91">
        <f t="shared" ref="H20:H27" si="4">F20+G20</f>
        <v>0</v>
      </c>
      <c r="I20" s="1"/>
      <c r="J20" s="1"/>
      <c r="K20" s="91">
        <f t="shared" ref="K20:K27" si="5">I20+J20</f>
        <v>0</v>
      </c>
      <c r="L20" s="92">
        <f t="shared" ref="L20:L27" si="6">H20+K20</f>
        <v>0</v>
      </c>
      <c r="M20" s="2"/>
      <c r="N20" s="2"/>
      <c r="O20" s="2"/>
    </row>
    <row r="21" spans="2:15" ht="19.899999999999999" customHeight="1" x14ac:dyDescent="0.3">
      <c r="B21" s="10"/>
      <c r="C21" s="116" t="s">
        <v>57</v>
      </c>
      <c r="D21" s="100" t="s">
        <v>57</v>
      </c>
      <c r="E21" s="28" t="s">
        <v>58</v>
      </c>
      <c r="F21" s="1"/>
      <c r="G21" s="1"/>
      <c r="H21" s="91">
        <f t="shared" si="4"/>
        <v>0</v>
      </c>
      <c r="I21" s="1"/>
      <c r="J21" s="1"/>
      <c r="K21" s="91">
        <f t="shared" si="5"/>
        <v>0</v>
      </c>
      <c r="L21" s="92">
        <f t="shared" si="6"/>
        <v>0</v>
      </c>
      <c r="M21" s="2"/>
      <c r="N21" s="2"/>
      <c r="O21" s="2"/>
    </row>
    <row r="22" spans="2:15" ht="19.899999999999999" customHeight="1" x14ac:dyDescent="0.3">
      <c r="B22" s="10"/>
      <c r="C22" s="116" t="s">
        <v>59</v>
      </c>
      <c r="D22" s="100" t="s">
        <v>59</v>
      </c>
      <c r="E22" s="28" t="s">
        <v>60</v>
      </c>
      <c r="F22" s="1"/>
      <c r="G22" s="1"/>
      <c r="H22" s="91">
        <f t="shared" si="4"/>
        <v>0</v>
      </c>
      <c r="I22" s="1"/>
      <c r="J22" s="1"/>
      <c r="K22" s="91">
        <f t="shared" si="5"/>
        <v>0</v>
      </c>
      <c r="L22" s="92">
        <f t="shared" si="6"/>
        <v>0</v>
      </c>
      <c r="M22" s="2"/>
      <c r="N22" s="2"/>
      <c r="O22" s="2"/>
    </row>
    <row r="23" spans="2:15" ht="27" customHeight="1" x14ac:dyDescent="0.3">
      <c r="B23" s="10"/>
      <c r="C23" s="116" t="s">
        <v>61</v>
      </c>
      <c r="D23" s="100" t="s">
        <v>61</v>
      </c>
      <c r="E23" s="28" t="s">
        <v>62</v>
      </c>
      <c r="F23" s="1"/>
      <c r="G23" s="1"/>
      <c r="H23" s="91">
        <f t="shared" si="4"/>
        <v>0</v>
      </c>
      <c r="I23" s="1"/>
      <c r="J23" s="1"/>
      <c r="K23" s="91">
        <f t="shared" si="5"/>
        <v>0</v>
      </c>
      <c r="L23" s="92">
        <f t="shared" si="6"/>
        <v>0</v>
      </c>
      <c r="M23" s="2"/>
      <c r="N23" s="2"/>
      <c r="O23" s="2"/>
    </row>
    <row r="24" spans="2:15" ht="19.899999999999999" customHeight="1" x14ac:dyDescent="0.3">
      <c r="B24" s="10"/>
      <c r="C24" s="116" t="s">
        <v>63</v>
      </c>
      <c r="D24" s="100" t="s">
        <v>63</v>
      </c>
      <c r="E24" s="28" t="s">
        <v>64</v>
      </c>
      <c r="F24" s="1"/>
      <c r="G24" s="1"/>
      <c r="H24" s="91">
        <f t="shared" si="4"/>
        <v>0</v>
      </c>
      <c r="I24" s="1"/>
      <c r="J24" s="1"/>
      <c r="K24" s="91">
        <f t="shared" si="5"/>
        <v>0</v>
      </c>
      <c r="L24" s="92">
        <f t="shared" si="6"/>
        <v>0</v>
      </c>
      <c r="M24" s="2"/>
      <c r="N24" s="2"/>
      <c r="O24" s="2"/>
    </row>
    <row r="25" spans="2:15" ht="19.899999999999999" customHeight="1" x14ac:dyDescent="0.3">
      <c r="B25" s="10"/>
      <c r="C25" s="116" t="s">
        <v>65</v>
      </c>
      <c r="D25" s="100" t="s">
        <v>65</v>
      </c>
      <c r="E25" s="28" t="s">
        <v>66</v>
      </c>
      <c r="F25" s="1"/>
      <c r="G25" s="1"/>
      <c r="H25" s="91">
        <f t="shared" si="4"/>
        <v>0</v>
      </c>
      <c r="I25" s="1"/>
      <c r="J25" s="1"/>
      <c r="K25" s="91">
        <f t="shared" si="5"/>
        <v>0</v>
      </c>
      <c r="L25" s="92">
        <f t="shared" si="6"/>
        <v>0</v>
      </c>
      <c r="M25" s="2"/>
      <c r="N25" s="2"/>
      <c r="O25" s="2"/>
    </row>
    <row r="26" spans="2:15" ht="19.899999999999999" customHeight="1" x14ac:dyDescent="0.3">
      <c r="B26" s="10"/>
      <c r="C26" s="124" t="s">
        <v>67</v>
      </c>
      <c r="D26" s="125" t="s">
        <v>157</v>
      </c>
      <c r="E26" s="126" t="s">
        <v>68</v>
      </c>
      <c r="F26" s="1"/>
      <c r="G26" s="1"/>
      <c r="H26" s="91">
        <f t="shared" si="4"/>
        <v>0</v>
      </c>
      <c r="I26" s="1"/>
      <c r="J26" s="1"/>
      <c r="K26" s="91">
        <f t="shared" si="5"/>
        <v>0</v>
      </c>
      <c r="L26" s="92">
        <f t="shared" si="6"/>
        <v>0</v>
      </c>
      <c r="M26" s="2"/>
      <c r="N26" s="2"/>
      <c r="O26" s="2"/>
    </row>
    <row r="27" spans="2:15" ht="27.6" customHeight="1" thickBot="1" x14ac:dyDescent="0.35">
      <c r="B27" s="10"/>
      <c r="C27" s="124" t="s">
        <v>69</v>
      </c>
      <c r="D27" s="125" t="s">
        <v>157</v>
      </c>
      <c r="E27" s="126" t="s">
        <v>70</v>
      </c>
      <c r="F27" s="1"/>
      <c r="G27" s="1"/>
      <c r="H27" s="91">
        <f t="shared" si="4"/>
        <v>0</v>
      </c>
      <c r="I27" s="1"/>
      <c r="J27" s="1"/>
      <c r="K27" s="91">
        <f t="shared" si="5"/>
        <v>0</v>
      </c>
      <c r="L27" s="92">
        <f t="shared" si="6"/>
        <v>0</v>
      </c>
      <c r="M27" s="2"/>
      <c r="N27" s="115"/>
      <c r="O27" s="2"/>
    </row>
    <row r="28" spans="2:15" ht="19.899999999999999" customHeight="1" thickBot="1" x14ac:dyDescent="0.35">
      <c r="B28" s="10"/>
      <c r="C28" s="281"/>
      <c r="D28" s="282"/>
      <c r="E28" s="127" t="s">
        <v>71</v>
      </c>
      <c r="F28" s="230">
        <f>SUM(F26:F27)</f>
        <v>0</v>
      </c>
      <c r="G28" s="230">
        <f t="shared" ref="G28:L28" si="7">SUM(G26:G27)</f>
        <v>0</v>
      </c>
      <c r="H28" s="230">
        <f t="shared" si="7"/>
        <v>0</v>
      </c>
      <c r="I28" s="230">
        <f t="shared" si="7"/>
        <v>0</v>
      </c>
      <c r="J28" s="230">
        <f t="shared" si="7"/>
        <v>0</v>
      </c>
      <c r="K28" s="230">
        <f t="shared" si="7"/>
        <v>0</v>
      </c>
      <c r="L28" s="231">
        <f t="shared" si="7"/>
        <v>0</v>
      </c>
      <c r="M28" s="2"/>
      <c r="N28" s="232" t="str">
        <f>IF(H36&lt;=15%*(H23+H26+H28+H29+H30+H31+H32+H33+H44),"OK","NO")</f>
        <v>OK</v>
      </c>
      <c r="O28" s="2"/>
    </row>
    <row r="29" spans="2:15" ht="19.899999999999999" customHeight="1" x14ac:dyDescent="0.3">
      <c r="B29" s="10"/>
      <c r="C29" s="103"/>
      <c r="D29" s="99"/>
      <c r="E29" s="29" t="s">
        <v>158</v>
      </c>
      <c r="F29" s="94">
        <f>F20+F21+F22+F23+F24+F25+F28</f>
        <v>0</v>
      </c>
      <c r="G29" s="94">
        <f t="shared" ref="G29:L29" si="8">G20+G21+G22+G23+G24+G25+G28</f>
        <v>0</v>
      </c>
      <c r="H29" s="94">
        <f t="shared" si="8"/>
        <v>0</v>
      </c>
      <c r="I29" s="94">
        <f t="shared" si="8"/>
        <v>0</v>
      </c>
      <c r="J29" s="94">
        <f t="shared" si="8"/>
        <v>0</v>
      </c>
      <c r="K29" s="94">
        <f t="shared" si="8"/>
        <v>0</v>
      </c>
      <c r="L29" s="95">
        <f t="shared" si="8"/>
        <v>0</v>
      </c>
      <c r="M29" s="90"/>
      <c r="N29" s="90"/>
      <c r="O29" s="90"/>
    </row>
    <row r="30" spans="2:15" ht="19.899999999999999" customHeight="1" x14ac:dyDescent="0.3">
      <c r="B30" s="10"/>
      <c r="C30" s="102" t="s">
        <v>159</v>
      </c>
      <c r="D30" s="96"/>
      <c r="E30" s="273" t="s">
        <v>73</v>
      </c>
      <c r="F30" s="274"/>
      <c r="G30" s="274"/>
      <c r="H30" s="274"/>
      <c r="I30" s="274"/>
      <c r="J30" s="274"/>
      <c r="K30" s="274"/>
      <c r="L30" s="275"/>
      <c r="M30" s="64"/>
      <c r="N30" s="64"/>
      <c r="O30" s="64"/>
    </row>
    <row r="31" spans="2:15" ht="19.899999999999999" customHeight="1" x14ac:dyDescent="0.3">
      <c r="B31" s="10"/>
      <c r="C31" s="116" t="s">
        <v>74</v>
      </c>
      <c r="D31" s="100"/>
      <c r="E31" s="28" t="s">
        <v>75</v>
      </c>
      <c r="F31" s="91">
        <f>SUM(F32:F33)</f>
        <v>0</v>
      </c>
      <c r="G31" s="91">
        <f t="shared" ref="G31:L31" si="9">SUM(G32:G33)</f>
        <v>0</v>
      </c>
      <c r="H31" s="91">
        <f t="shared" si="9"/>
        <v>0</v>
      </c>
      <c r="I31" s="91">
        <f t="shared" si="9"/>
        <v>0</v>
      </c>
      <c r="J31" s="91">
        <f t="shared" si="9"/>
        <v>0</v>
      </c>
      <c r="K31" s="91">
        <f t="shared" si="9"/>
        <v>0</v>
      </c>
      <c r="L31" s="92">
        <f t="shared" si="9"/>
        <v>0</v>
      </c>
      <c r="M31" s="2"/>
      <c r="N31" s="2"/>
      <c r="O31" s="2"/>
    </row>
    <row r="32" spans="2:15" ht="19.899999999999999" customHeight="1" x14ac:dyDescent="0.3">
      <c r="B32" s="10"/>
      <c r="C32" s="116" t="s">
        <v>160</v>
      </c>
      <c r="D32" s="100" t="s">
        <v>160</v>
      </c>
      <c r="E32" s="28" t="s">
        <v>77</v>
      </c>
      <c r="F32" s="1"/>
      <c r="G32" s="1"/>
      <c r="H32" s="91">
        <f t="shared" ref="H32:H33" si="10">F32+G32</f>
        <v>0</v>
      </c>
      <c r="I32" s="1"/>
      <c r="J32" s="1"/>
      <c r="K32" s="91">
        <f t="shared" ref="K32:K33" si="11">I32+J32</f>
        <v>0</v>
      </c>
      <c r="L32" s="92">
        <f t="shared" ref="L32:L33" si="12">H32+K32</f>
        <v>0</v>
      </c>
      <c r="M32" s="2"/>
      <c r="N32" s="2"/>
      <c r="O32" s="2"/>
    </row>
    <row r="33" spans="2:15" ht="19.899999999999999" customHeight="1" x14ac:dyDescent="0.3">
      <c r="B33" s="10"/>
      <c r="C33" s="116" t="s">
        <v>161</v>
      </c>
      <c r="D33" s="100" t="s">
        <v>161</v>
      </c>
      <c r="E33" s="28" t="s">
        <v>79</v>
      </c>
      <c r="F33" s="1"/>
      <c r="G33" s="1"/>
      <c r="H33" s="91">
        <f t="shared" si="10"/>
        <v>0</v>
      </c>
      <c r="I33" s="1"/>
      <c r="J33" s="1"/>
      <c r="K33" s="91">
        <f t="shared" si="11"/>
        <v>0</v>
      </c>
      <c r="L33" s="92">
        <f t="shared" si="12"/>
        <v>0</v>
      </c>
      <c r="M33" s="2"/>
      <c r="N33" s="2"/>
      <c r="O33" s="2"/>
    </row>
    <row r="34" spans="2:15" ht="19.899999999999999" customHeight="1" x14ac:dyDescent="0.3">
      <c r="B34" s="10"/>
      <c r="C34" s="117" t="s">
        <v>80</v>
      </c>
      <c r="D34" s="100" t="s">
        <v>80</v>
      </c>
      <c r="E34" s="28" t="s">
        <v>81</v>
      </c>
      <c r="F34" s="1"/>
      <c r="G34" s="1"/>
      <c r="H34" s="91">
        <f>F34+G34</f>
        <v>0</v>
      </c>
      <c r="I34" s="1"/>
      <c r="J34" s="1"/>
      <c r="K34" s="91">
        <f>I34+J34</f>
        <v>0</v>
      </c>
      <c r="L34" s="92">
        <f>H34+K34</f>
        <v>0</v>
      </c>
      <c r="M34" s="2"/>
      <c r="N34" s="2"/>
      <c r="O34" s="2"/>
    </row>
    <row r="35" spans="2:15" ht="19.899999999999999" customHeight="1" x14ac:dyDescent="0.3">
      <c r="B35" s="10"/>
      <c r="C35" s="103"/>
      <c r="D35" s="99"/>
      <c r="E35" s="29" t="s">
        <v>162</v>
      </c>
      <c r="F35" s="94">
        <f>SUM(F31,F34)</f>
        <v>0</v>
      </c>
      <c r="G35" s="94">
        <f t="shared" ref="G35:L35" si="13">SUM(G31,G34)</f>
        <v>0</v>
      </c>
      <c r="H35" s="94">
        <f t="shared" si="13"/>
        <v>0</v>
      </c>
      <c r="I35" s="94">
        <f t="shared" si="13"/>
        <v>0</v>
      </c>
      <c r="J35" s="94">
        <f t="shared" si="13"/>
        <v>0</v>
      </c>
      <c r="K35" s="94">
        <f t="shared" si="13"/>
        <v>0</v>
      </c>
      <c r="L35" s="95">
        <f t="shared" si="13"/>
        <v>0</v>
      </c>
      <c r="M35" s="90"/>
      <c r="N35" s="90"/>
      <c r="O35" s="90"/>
    </row>
    <row r="36" spans="2:15" ht="19.899999999999999" customHeight="1" x14ac:dyDescent="0.3">
      <c r="B36" s="10"/>
      <c r="C36" s="102" t="s">
        <v>163</v>
      </c>
      <c r="D36" s="118"/>
      <c r="E36" s="273" t="s">
        <v>83</v>
      </c>
      <c r="F36" s="274"/>
      <c r="G36" s="274"/>
      <c r="H36" s="274"/>
      <c r="I36" s="274"/>
      <c r="J36" s="274"/>
      <c r="K36" s="274"/>
      <c r="L36" s="275"/>
      <c r="M36" s="90"/>
      <c r="N36" s="90"/>
      <c r="O36" s="90"/>
    </row>
    <row r="37" spans="2:15" ht="19.899999999999999" customHeight="1" x14ac:dyDescent="0.3">
      <c r="B37" s="10"/>
      <c r="C37" s="123" t="s">
        <v>84</v>
      </c>
      <c r="D37" s="120" t="s">
        <v>84</v>
      </c>
      <c r="E37" s="28" t="s">
        <v>85</v>
      </c>
      <c r="F37" s="234"/>
      <c r="G37" s="234"/>
      <c r="H37" s="91">
        <f t="shared" ref="H37:H38" si="14">F37+G37</f>
        <v>0</v>
      </c>
      <c r="I37" s="1"/>
      <c r="J37" s="1"/>
      <c r="K37" s="91">
        <f t="shared" ref="K37:K38" si="15">I37+J37</f>
        <v>0</v>
      </c>
      <c r="L37" s="92">
        <f t="shared" ref="L37:L38" si="16">H37+K37</f>
        <v>0</v>
      </c>
      <c r="M37" s="90"/>
      <c r="N37" s="90"/>
      <c r="O37" s="90"/>
    </row>
    <row r="38" spans="2:15" ht="19.899999999999999" customHeight="1" x14ac:dyDescent="0.3">
      <c r="B38" s="10"/>
      <c r="C38" s="123" t="s">
        <v>86</v>
      </c>
      <c r="D38" s="120" t="s">
        <v>86</v>
      </c>
      <c r="E38" s="28" t="s">
        <v>87</v>
      </c>
      <c r="F38" s="234"/>
      <c r="G38" s="234"/>
      <c r="H38" s="91">
        <f t="shared" si="14"/>
        <v>0</v>
      </c>
      <c r="I38" s="1"/>
      <c r="J38" s="1"/>
      <c r="K38" s="91">
        <f t="shared" si="15"/>
        <v>0</v>
      </c>
      <c r="L38" s="92">
        <f t="shared" si="16"/>
        <v>0</v>
      </c>
      <c r="M38" s="90"/>
      <c r="N38" s="90"/>
      <c r="O38" s="90"/>
    </row>
    <row r="39" spans="2:15" ht="19.899999999999999" customHeight="1" x14ac:dyDescent="0.3">
      <c r="B39" s="10"/>
      <c r="C39" s="119"/>
      <c r="D39" s="120"/>
      <c r="E39" s="29" t="s">
        <v>164</v>
      </c>
      <c r="F39" s="217">
        <f>SUM(F37:F38)</f>
        <v>0</v>
      </c>
      <c r="G39" s="217">
        <f t="shared" ref="G39:L39" si="17">SUM(G37:G38)</f>
        <v>0</v>
      </c>
      <c r="H39" s="217">
        <f t="shared" si="17"/>
        <v>0</v>
      </c>
      <c r="I39" s="217">
        <f t="shared" si="17"/>
        <v>0</v>
      </c>
      <c r="J39" s="217">
        <f t="shared" si="17"/>
        <v>0</v>
      </c>
      <c r="K39" s="217">
        <f t="shared" si="17"/>
        <v>0</v>
      </c>
      <c r="L39" s="218">
        <f t="shared" si="17"/>
        <v>0</v>
      </c>
      <c r="M39" s="90"/>
      <c r="N39" s="90"/>
      <c r="O39" s="90"/>
    </row>
    <row r="40" spans="2:15" ht="19.899999999999999" customHeight="1" x14ac:dyDescent="0.3">
      <c r="B40" s="10"/>
      <c r="C40" s="102" t="s">
        <v>261</v>
      </c>
      <c r="D40" s="299"/>
      <c r="E40" s="300" t="s">
        <v>255</v>
      </c>
      <c r="F40" s="301"/>
      <c r="G40" s="301"/>
      <c r="H40" s="301"/>
      <c r="I40" s="301"/>
      <c r="J40" s="301"/>
      <c r="K40" s="301"/>
      <c r="L40" s="302"/>
      <c r="M40" s="90"/>
      <c r="N40" s="90"/>
      <c r="O40" s="90"/>
    </row>
    <row r="41" spans="2:15" ht="19.899999999999999" customHeight="1" x14ac:dyDescent="0.3">
      <c r="B41" s="10"/>
      <c r="C41" s="238" t="s">
        <v>256</v>
      </c>
      <c r="D41" s="238" t="s">
        <v>256</v>
      </c>
      <c r="E41" s="28" t="s">
        <v>257</v>
      </c>
      <c r="F41" s="217"/>
      <c r="G41" s="217"/>
      <c r="H41" s="217"/>
      <c r="I41" s="1"/>
      <c r="J41" s="1"/>
      <c r="K41" s="217">
        <f>SUM(I41:J41)</f>
        <v>0</v>
      </c>
      <c r="L41" s="92">
        <f>K41</f>
        <v>0</v>
      </c>
      <c r="M41" s="90"/>
      <c r="N41" s="90"/>
      <c r="O41" s="90"/>
    </row>
    <row r="42" spans="2:15" ht="27" customHeight="1" x14ac:dyDescent="0.3">
      <c r="B42" s="10"/>
      <c r="C42" s="238" t="s">
        <v>258</v>
      </c>
      <c r="D42" s="238" t="s">
        <v>258</v>
      </c>
      <c r="E42" s="28" t="s">
        <v>259</v>
      </c>
      <c r="F42" s="1"/>
      <c r="G42" s="1"/>
      <c r="H42" s="217">
        <f>SUM(F42:G42)</f>
        <v>0</v>
      </c>
      <c r="I42" s="1"/>
      <c r="J42" s="1"/>
      <c r="K42" s="217">
        <f>SUM(I42:J42)</f>
        <v>0</v>
      </c>
      <c r="L42" s="92">
        <f t="shared" ref="L42:L43" si="18">H42+K42</f>
        <v>0</v>
      </c>
      <c r="M42" s="90"/>
      <c r="N42" s="90"/>
      <c r="O42" s="90"/>
    </row>
    <row r="43" spans="2:15" ht="19.899999999999999" customHeight="1" x14ac:dyDescent="0.3">
      <c r="B43" s="10"/>
      <c r="C43" s="119"/>
      <c r="D43" s="120"/>
      <c r="E43" s="29" t="s">
        <v>260</v>
      </c>
      <c r="F43" s="303">
        <f>F42</f>
        <v>0</v>
      </c>
      <c r="G43" s="303">
        <f>G42</f>
        <v>0</v>
      </c>
      <c r="H43" s="304">
        <f>SUM(F43:G43)</f>
        <v>0</v>
      </c>
      <c r="I43" s="304">
        <f>SUM(I41:I42)</f>
        <v>0</v>
      </c>
      <c r="J43" s="304">
        <f>SUM(J41:J42)</f>
        <v>0</v>
      </c>
      <c r="K43" s="304">
        <f>SUM(K41:K42)</f>
        <v>0</v>
      </c>
      <c r="L43" s="305">
        <f>SUM(L41:L42)</f>
        <v>0</v>
      </c>
      <c r="M43" s="90"/>
      <c r="N43" s="90"/>
      <c r="O43" s="90"/>
    </row>
    <row r="44" spans="2:15" ht="23.65" customHeight="1" thickBot="1" x14ac:dyDescent="0.35">
      <c r="B44" s="10"/>
      <c r="C44" s="109"/>
      <c r="D44" s="263" t="s">
        <v>88</v>
      </c>
      <c r="E44" s="264"/>
      <c r="F44" s="217">
        <f>F15+F18+F20+F21+F22+F23+F24+F25+F32</f>
        <v>0</v>
      </c>
      <c r="G44" s="217">
        <f t="shared" ref="G44:H44" si="19">G15+G18+G20+G21+G22+G23+G24+G25+G32</f>
        <v>0</v>
      </c>
      <c r="H44" s="217">
        <f t="shared" si="19"/>
        <v>0</v>
      </c>
      <c r="I44" s="217">
        <f t="shared" ref="I44:L44" si="20">I15+I18+I20+I21+I22+I23+I24+I25+I32+I39</f>
        <v>0</v>
      </c>
      <c r="J44" s="217">
        <f t="shared" si="20"/>
        <v>0</v>
      </c>
      <c r="K44" s="217">
        <f t="shared" si="20"/>
        <v>0</v>
      </c>
      <c r="L44" s="218">
        <f t="shared" si="20"/>
        <v>0</v>
      </c>
      <c r="M44" s="2"/>
      <c r="N44" s="2"/>
      <c r="O44" s="2"/>
    </row>
    <row r="45" spans="2:15" ht="19.899999999999999" customHeight="1" thickBot="1" x14ac:dyDescent="0.35">
      <c r="B45" s="10"/>
      <c r="C45" s="128"/>
      <c r="D45" s="283" t="s">
        <v>89</v>
      </c>
      <c r="E45" s="284"/>
      <c r="F45" s="219">
        <f>F43+F39+F35+F29+F18+F15</f>
        <v>0</v>
      </c>
      <c r="G45" s="219">
        <f>G43+G39+G35+G29+G18+G15</f>
        <v>0</v>
      </c>
      <c r="H45" s="219">
        <f>H43+H39+H35+H29+H18+H15</f>
        <v>0</v>
      </c>
      <c r="I45" s="219">
        <f>I43+I39+I35+I29+I18+I15</f>
        <v>0</v>
      </c>
      <c r="J45" s="219">
        <f>J43+J39+J35+J29+J18+J15</f>
        <v>0</v>
      </c>
      <c r="K45" s="219">
        <f>K43+K39+K35+K29+K18+K15</f>
        <v>0</v>
      </c>
      <c r="L45" s="220">
        <f>L43+L39+L35+L29+L18+L15</f>
        <v>0</v>
      </c>
      <c r="M45" s="90"/>
      <c r="N45" s="90"/>
      <c r="O45" s="90"/>
    </row>
    <row r="46" spans="2:15" ht="19.899999999999999" customHeight="1" x14ac:dyDescent="0.3">
      <c r="B46" s="10"/>
      <c r="C46" s="121"/>
      <c r="D46" s="121"/>
      <c r="E46" s="121"/>
      <c r="F46" s="122"/>
      <c r="G46" s="122"/>
      <c r="H46" s="122"/>
      <c r="I46" s="122"/>
      <c r="J46" s="122"/>
      <c r="K46" s="122"/>
      <c r="L46" s="122"/>
      <c r="M46" s="90"/>
      <c r="N46" s="90"/>
      <c r="O46" s="90"/>
    </row>
    <row r="47" spans="2:15" ht="19.899999999999999" customHeight="1" thickBot="1" x14ac:dyDescent="0.35">
      <c r="B47" s="10"/>
      <c r="C47" s="101"/>
      <c r="D47" s="31"/>
      <c r="E47" s="32"/>
      <c r="F47" s="33"/>
      <c r="G47" s="33"/>
      <c r="H47" s="33"/>
      <c r="I47" s="33"/>
      <c r="J47" s="33"/>
      <c r="K47" s="33"/>
      <c r="L47" s="33"/>
      <c r="M47" s="33"/>
      <c r="N47" s="33"/>
      <c r="O47" s="33"/>
    </row>
    <row r="48" spans="2:15" ht="38.25" x14ac:dyDescent="0.3">
      <c r="B48" s="10"/>
      <c r="C48" s="101"/>
      <c r="D48" s="67"/>
      <c r="E48" s="68" t="s">
        <v>16</v>
      </c>
      <c r="F48" s="69" t="s">
        <v>165</v>
      </c>
      <c r="G48" s="10"/>
      <c r="H48" s="34"/>
      <c r="I48" s="10"/>
      <c r="J48" s="10"/>
      <c r="K48" s="10"/>
      <c r="L48" s="10"/>
      <c r="M48" s="10"/>
      <c r="N48" s="10"/>
      <c r="O48" s="10"/>
    </row>
    <row r="49" spans="2:16" x14ac:dyDescent="0.3">
      <c r="B49" s="10"/>
      <c r="C49" s="101"/>
      <c r="D49" s="70">
        <v>1</v>
      </c>
      <c r="E49" s="23" t="s">
        <v>166</v>
      </c>
      <c r="F49" s="78"/>
      <c r="G49" s="10"/>
      <c r="H49" s="34"/>
      <c r="I49" s="10"/>
      <c r="J49" s="10"/>
      <c r="K49" s="10"/>
      <c r="L49" s="10"/>
      <c r="M49" s="10"/>
      <c r="N49" s="10"/>
      <c r="O49" s="10"/>
    </row>
    <row r="50" spans="2:16" x14ac:dyDescent="0.3">
      <c r="B50" s="10"/>
      <c r="C50" s="101"/>
      <c r="D50" s="70">
        <v>2</v>
      </c>
      <c r="E50" s="23" t="s">
        <v>167</v>
      </c>
      <c r="F50" s="78"/>
      <c r="G50" s="10"/>
      <c r="H50" s="34"/>
      <c r="I50" s="10"/>
      <c r="J50" s="10"/>
      <c r="K50" s="10"/>
      <c r="L50" s="10"/>
      <c r="M50" s="10"/>
      <c r="N50" s="10"/>
      <c r="O50" s="10"/>
    </row>
    <row r="51" spans="2:16" x14ac:dyDescent="0.3">
      <c r="B51" s="10"/>
      <c r="C51" s="101"/>
      <c r="D51" s="70">
        <v>3</v>
      </c>
      <c r="E51" s="23" t="s">
        <v>168</v>
      </c>
      <c r="F51" s="78"/>
      <c r="G51" s="10"/>
      <c r="H51" s="34"/>
      <c r="I51" s="10"/>
      <c r="J51" s="10"/>
      <c r="K51" s="10"/>
      <c r="L51" s="10"/>
      <c r="M51" s="10"/>
      <c r="N51" s="10"/>
      <c r="O51" s="10"/>
    </row>
    <row r="52" spans="2:16" x14ac:dyDescent="0.3">
      <c r="B52" s="10"/>
      <c r="C52" s="101"/>
      <c r="D52" s="70">
        <v>4</v>
      </c>
      <c r="E52" s="23" t="s">
        <v>169</v>
      </c>
      <c r="F52" s="78"/>
      <c r="G52" s="10"/>
      <c r="H52" s="34"/>
      <c r="I52" s="10"/>
      <c r="J52" s="10"/>
      <c r="K52" s="10"/>
      <c r="L52" s="10"/>
      <c r="M52" s="10"/>
      <c r="N52" s="10"/>
      <c r="O52" s="10"/>
    </row>
    <row r="53" spans="2:16" ht="17.25" thickBot="1" x14ac:dyDescent="0.35">
      <c r="B53" s="10"/>
      <c r="C53" s="101"/>
      <c r="D53" s="79"/>
      <c r="E53" s="80"/>
      <c r="F53" s="221">
        <f>SUM(F49:F52)</f>
        <v>0</v>
      </c>
      <c r="G53" s="10"/>
      <c r="H53" s="34"/>
      <c r="I53" s="10"/>
      <c r="J53" s="10"/>
      <c r="K53" s="10"/>
      <c r="L53" s="10"/>
      <c r="M53" s="10"/>
      <c r="N53" s="10"/>
      <c r="O53" s="10"/>
    </row>
    <row r="54" spans="2:16" ht="17.25" thickBot="1" x14ac:dyDescent="0.35">
      <c r="B54" s="10"/>
      <c r="C54" s="101"/>
      <c r="D54" s="10"/>
      <c r="E54" s="10"/>
      <c r="F54" s="10"/>
      <c r="G54" s="10"/>
      <c r="H54" s="34"/>
      <c r="I54" s="10"/>
      <c r="J54" s="10"/>
      <c r="K54" s="10"/>
      <c r="L54" s="10"/>
      <c r="M54" s="10"/>
      <c r="N54" s="10"/>
      <c r="O54" s="10"/>
    </row>
    <row r="55" spans="2:16" ht="17.25" thickBot="1" x14ac:dyDescent="0.35">
      <c r="B55" s="10"/>
      <c r="C55" s="101"/>
      <c r="D55" s="268" t="s">
        <v>170</v>
      </c>
      <c r="E55" s="269"/>
      <c r="F55" s="76"/>
      <c r="G55" s="10"/>
      <c r="H55" s="34"/>
      <c r="I55" s="10"/>
      <c r="J55" s="10"/>
      <c r="K55" s="10"/>
      <c r="L55" s="10"/>
      <c r="M55" s="10"/>
      <c r="N55" s="10"/>
      <c r="O55" s="10"/>
    </row>
    <row r="56" spans="2:16" ht="17.25" thickBot="1" x14ac:dyDescent="0.35">
      <c r="B56" s="10"/>
      <c r="C56" s="101"/>
      <c r="D56" s="10"/>
      <c r="E56" s="10"/>
      <c r="F56" s="10"/>
      <c r="G56" s="10"/>
      <c r="H56" s="34"/>
      <c r="I56" s="10"/>
      <c r="J56" s="10"/>
      <c r="K56" s="10"/>
      <c r="L56" s="10"/>
      <c r="M56" s="10"/>
      <c r="N56" s="10"/>
      <c r="O56" s="10"/>
    </row>
    <row r="57" spans="2:16" s="37" customFormat="1" ht="29.25" customHeight="1" x14ac:dyDescent="0.3">
      <c r="B57" s="14"/>
      <c r="C57" s="104"/>
      <c r="D57" s="35" t="s">
        <v>93</v>
      </c>
      <c r="E57" s="36" t="s">
        <v>206</v>
      </c>
      <c r="F57" s="3" t="s">
        <v>95</v>
      </c>
      <c r="G57" s="14"/>
      <c r="H57" s="34"/>
      <c r="I57" s="10"/>
      <c r="J57" s="10"/>
      <c r="K57" s="10"/>
      <c r="L57" s="10"/>
      <c r="M57" s="14"/>
      <c r="N57" s="14"/>
      <c r="O57" s="14"/>
      <c r="P57" s="25"/>
    </row>
    <row r="58" spans="2:16" s="37" customFormat="1" ht="19.899999999999999" customHeight="1" x14ac:dyDescent="0.3">
      <c r="B58" s="14"/>
      <c r="C58" s="104"/>
      <c r="D58" s="130" t="s">
        <v>98</v>
      </c>
      <c r="E58" s="131" t="s">
        <v>99</v>
      </c>
      <c r="F58" s="222">
        <f>F59+F64</f>
        <v>0</v>
      </c>
      <c r="G58" s="14"/>
      <c r="H58" s="34"/>
      <c r="I58" s="10"/>
      <c r="J58" s="10"/>
      <c r="K58" s="10"/>
      <c r="L58" s="10"/>
      <c r="M58" s="14"/>
      <c r="N58" s="14"/>
      <c r="O58" s="14"/>
      <c r="P58" s="25"/>
    </row>
    <row r="59" spans="2:16" s="37" customFormat="1" ht="19.899999999999999" customHeight="1" x14ac:dyDescent="0.3">
      <c r="B59" s="14"/>
      <c r="C59" s="104"/>
      <c r="D59" s="75" t="s">
        <v>100</v>
      </c>
      <c r="E59" s="39" t="s">
        <v>101</v>
      </c>
      <c r="F59" s="223">
        <f>SUM(F60:F63)</f>
        <v>0</v>
      </c>
      <c r="G59" s="14"/>
      <c r="H59" s="34"/>
      <c r="I59" s="10"/>
      <c r="J59" s="10"/>
      <c r="K59" s="10"/>
      <c r="L59" s="10"/>
      <c r="M59" s="14"/>
      <c r="N59" s="14"/>
      <c r="O59" s="14"/>
      <c r="P59" s="25"/>
    </row>
    <row r="60" spans="2:16" s="37" customFormat="1" ht="31.9" customHeight="1" x14ac:dyDescent="0.3">
      <c r="B60" s="14"/>
      <c r="C60" s="104"/>
      <c r="D60" s="38" t="s">
        <v>172</v>
      </c>
      <c r="E60" s="40" t="s">
        <v>173</v>
      </c>
      <c r="F60" s="224">
        <f>$K$45*F49</f>
        <v>0</v>
      </c>
      <c r="G60" s="14"/>
      <c r="H60" s="34"/>
      <c r="I60" s="10"/>
      <c r="J60" s="10"/>
      <c r="K60" s="10"/>
      <c r="L60" s="10"/>
      <c r="M60" s="14"/>
      <c r="N60" s="14"/>
      <c r="O60" s="14"/>
      <c r="P60" s="25"/>
    </row>
    <row r="61" spans="2:16" s="37" customFormat="1" ht="31.9" customHeight="1" x14ac:dyDescent="0.3">
      <c r="B61" s="14"/>
      <c r="C61" s="104"/>
      <c r="D61" s="38" t="s">
        <v>174</v>
      </c>
      <c r="E61" s="40" t="s">
        <v>175</v>
      </c>
      <c r="F61" s="224">
        <f t="shared" ref="F61:F63" si="21">$K$45*F50</f>
        <v>0</v>
      </c>
      <c r="G61" s="14"/>
      <c r="H61" s="34"/>
      <c r="I61" s="10"/>
      <c r="J61" s="10"/>
      <c r="K61" s="10"/>
      <c r="L61" s="10"/>
      <c r="M61" s="14"/>
      <c r="N61" s="14"/>
      <c r="O61" s="14"/>
      <c r="P61" s="25"/>
    </row>
    <row r="62" spans="2:16" s="37" customFormat="1" ht="31.9" customHeight="1" x14ac:dyDescent="0.3">
      <c r="B62" s="14"/>
      <c r="C62" s="104"/>
      <c r="D62" s="38" t="s">
        <v>176</v>
      </c>
      <c r="E62" s="40" t="s">
        <v>177</v>
      </c>
      <c r="F62" s="224">
        <f t="shared" si="21"/>
        <v>0</v>
      </c>
      <c r="G62" s="14"/>
      <c r="H62" s="34"/>
      <c r="I62" s="10"/>
      <c r="J62" s="10"/>
      <c r="K62" s="10"/>
      <c r="L62" s="10"/>
      <c r="M62" s="14"/>
      <c r="N62" s="14"/>
      <c r="O62" s="14"/>
      <c r="P62" s="25"/>
    </row>
    <row r="63" spans="2:16" s="37" customFormat="1" ht="31.9" customHeight="1" x14ac:dyDescent="0.3">
      <c r="B63" s="14"/>
      <c r="C63" s="104"/>
      <c r="D63" s="38" t="s">
        <v>178</v>
      </c>
      <c r="E63" s="40" t="s">
        <v>179</v>
      </c>
      <c r="F63" s="224">
        <f t="shared" si="21"/>
        <v>0</v>
      </c>
      <c r="G63" s="14"/>
      <c r="H63" s="34"/>
      <c r="I63" s="10"/>
      <c r="J63" s="10"/>
      <c r="K63" s="10"/>
      <c r="L63" s="10"/>
      <c r="M63" s="14"/>
      <c r="N63" s="14"/>
      <c r="O63" s="14"/>
      <c r="P63" s="25"/>
    </row>
    <row r="64" spans="2:16" s="37" customFormat="1" ht="19.899999999999999" customHeight="1" x14ac:dyDescent="0.3">
      <c r="B64" s="14"/>
      <c r="C64" s="104"/>
      <c r="D64" s="75" t="s">
        <v>102</v>
      </c>
      <c r="E64" s="39" t="s">
        <v>180</v>
      </c>
      <c r="F64" s="223">
        <f>SUM(F65:F68)</f>
        <v>0</v>
      </c>
      <c r="G64" s="14"/>
      <c r="H64" s="34"/>
      <c r="I64" s="10"/>
      <c r="J64" s="10"/>
      <c r="K64" s="10"/>
      <c r="L64" s="10"/>
      <c r="M64" s="14"/>
      <c r="N64" s="14"/>
      <c r="O64" s="14"/>
      <c r="P64" s="25"/>
    </row>
    <row r="65" spans="2:16" s="37" customFormat="1" ht="31.9" customHeight="1" x14ac:dyDescent="0.3">
      <c r="B65" s="14"/>
      <c r="C65" s="104"/>
      <c r="D65" s="38" t="s">
        <v>181</v>
      </c>
      <c r="E65" s="40" t="s">
        <v>182</v>
      </c>
      <c r="F65" s="224">
        <f>$H$45*F49</f>
        <v>0</v>
      </c>
      <c r="G65" s="14"/>
      <c r="H65" s="34"/>
      <c r="I65" s="10"/>
      <c r="J65" s="10"/>
      <c r="K65" s="10"/>
      <c r="L65" s="10"/>
      <c r="M65" s="14"/>
      <c r="N65" s="14"/>
      <c r="O65" s="14"/>
      <c r="P65" s="25"/>
    </row>
    <row r="66" spans="2:16" s="37" customFormat="1" ht="31.9" customHeight="1" x14ac:dyDescent="0.3">
      <c r="B66" s="14"/>
      <c r="C66" s="104"/>
      <c r="D66" s="38" t="s">
        <v>183</v>
      </c>
      <c r="E66" s="40" t="s">
        <v>184</v>
      </c>
      <c r="F66" s="224">
        <f t="shared" ref="F66:F68" si="22">$H$45*F50</f>
        <v>0</v>
      </c>
      <c r="G66" s="14"/>
      <c r="H66" s="34"/>
      <c r="I66" s="10"/>
      <c r="J66" s="10"/>
      <c r="K66" s="10"/>
      <c r="L66" s="10"/>
      <c r="M66" s="14"/>
      <c r="N66" s="14"/>
      <c r="O66" s="14"/>
      <c r="P66" s="25"/>
    </row>
    <row r="67" spans="2:16" s="37" customFormat="1" ht="31.9" customHeight="1" x14ac:dyDescent="0.3">
      <c r="B67" s="14"/>
      <c r="C67" s="104"/>
      <c r="D67" s="38" t="s">
        <v>185</v>
      </c>
      <c r="E67" s="40" t="s">
        <v>186</v>
      </c>
      <c r="F67" s="224">
        <f t="shared" si="22"/>
        <v>0</v>
      </c>
      <c r="G67" s="14"/>
      <c r="H67" s="34"/>
      <c r="I67" s="10"/>
      <c r="J67" s="10"/>
      <c r="K67" s="10"/>
      <c r="L67" s="10"/>
      <c r="M67" s="14"/>
      <c r="N67" s="14"/>
      <c r="O67" s="14"/>
      <c r="P67" s="25"/>
    </row>
    <row r="68" spans="2:16" s="37" customFormat="1" ht="31.9" customHeight="1" x14ac:dyDescent="0.3">
      <c r="B68" s="14"/>
      <c r="C68" s="104"/>
      <c r="D68" s="38" t="s">
        <v>187</v>
      </c>
      <c r="E68" s="40" t="s">
        <v>188</v>
      </c>
      <c r="F68" s="224">
        <f t="shared" si="22"/>
        <v>0</v>
      </c>
      <c r="G68" s="14"/>
      <c r="H68" s="34"/>
      <c r="I68" s="10"/>
      <c r="J68" s="10"/>
      <c r="K68" s="10"/>
      <c r="L68" s="10"/>
      <c r="M68" s="14"/>
      <c r="N68" s="14"/>
      <c r="O68" s="14"/>
      <c r="P68" s="25"/>
    </row>
    <row r="69" spans="2:16" s="37" customFormat="1" ht="19.899999999999999" customHeight="1" x14ac:dyDescent="0.3">
      <c r="B69" s="14"/>
      <c r="C69" s="104"/>
      <c r="D69" s="75" t="s">
        <v>104</v>
      </c>
      <c r="E69" s="39" t="s">
        <v>105</v>
      </c>
      <c r="F69" s="223">
        <f>SUM(F70:F71)</f>
        <v>0</v>
      </c>
      <c r="G69" s="14"/>
      <c r="H69" s="34"/>
      <c r="I69" s="10"/>
      <c r="J69" s="10"/>
      <c r="K69" s="10"/>
      <c r="L69" s="10"/>
      <c r="M69" s="14"/>
      <c r="N69" s="14"/>
      <c r="O69" s="14"/>
      <c r="P69" s="25"/>
    </row>
    <row r="70" spans="2:16" s="37" customFormat="1" ht="19.899999999999999" customHeight="1" x14ac:dyDescent="0.3">
      <c r="B70" s="14"/>
      <c r="C70" s="104"/>
      <c r="D70" s="38" t="s">
        <v>189</v>
      </c>
      <c r="E70" s="40" t="s">
        <v>190</v>
      </c>
      <c r="F70" s="225">
        <f>'1-Input'!$F$25*F67+'1-Input'!F26*F68</f>
        <v>0</v>
      </c>
      <c r="G70" s="14"/>
      <c r="H70" s="34"/>
      <c r="I70" s="10"/>
      <c r="J70" s="10"/>
      <c r="K70" s="10"/>
      <c r="L70" s="10"/>
      <c r="M70" s="14"/>
      <c r="N70" s="14"/>
      <c r="O70" s="14"/>
      <c r="P70" s="25"/>
    </row>
    <row r="71" spans="2:16" s="37" customFormat="1" ht="21" customHeight="1" x14ac:dyDescent="0.3">
      <c r="B71" s="14"/>
      <c r="C71" s="104"/>
      <c r="D71" s="38" t="s">
        <v>191</v>
      </c>
      <c r="E71" s="40" t="s">
        <v>113</v>
      </c>
      <c r="F71" s="224">
        <f>'1-Input'!F34*F62+'1-Input'!F35*F63</f>
        <v>0</v>
      </c>
      <c r="G71" s="14"/>
      <c r="H71" s="14"/>
      <c r="I71" s="14"/>
      <c r="J71" s="14"/>
      <c r="K71" s="14"/>
      <c r="L71" s="14"/>
      <c r="M71" s="14"/>
      <c r="N71" s="14"/>
      <c r="O71" s="14"/>
      <c r="P71" s="25"/>
    </row>
    <row r="72" spans="2:16" s="37" customFormat="1" ht="21" customHeight="1" x14ac:dyDescent="0.3">
      <c r="B72" s="14"/>
      <c r="C72" s="104"/>
      <c r="D72" s="75" t="s">
        <v>114</v>
      </c>
      <c r="E72" s="39" t="s">
        <v>192</v>
      </c>
      <c r="F72" s="223">
        <f>SUM(F73:F74)</f>
        <v>0</v>
      </c>
      <c r="G72" s="14"/>
      <c r="H72" s="14"/>
      <c r="I72" s="14"/>
      <c r="J72" s="14"/>
      <c r="K72" s="14"/>
      <c r="L72" s="14"/>
      <c r="M72" s="14"/>
      <c r="N72" s="14"/>
      <c r="O72" s="14"/>
      <c r="P72" s="25"/>
    </row>
    <row r="73" spans="2:16" s="37" customFormat="1" ht="21.6" customHeight="1" x14ac:dyDescent="0.3">
      <c r="B73" s="14"/>
      <c r="C73" s="104"/>
      <c r="D73" s="73" t="s">
        <v>116</v>
      </c>
      <c r="E73" s="40" t="s">
        <v>193</v>
      </c>
      <c r="F73" s="226">
        <f>'1-Input'!$E$23*F65+'1-Input'!$E$25*F67</f>
        <v>0</v>
      </c>
      <c r="G73" s="14"/>
      <c r="H73" s="14"/>
      <c r="I73" s="14"/>
      <c r="J73" s="14"/>
      <c r="K73" s="14"/>
      <c r="L73" s="14"/>
      <c r="M73" s="14"/>
      <c r="N73" s="14"/>
      <c r="O73" s="14"/>
      <c r="P73" s="25"/>
    </row>
    <row r="74" spans="2:16" s="37" customFormat="1" ht="21.6" customHeight="1" x14ac:dyDescent="0.3">
      <c r="B74" s="14"/>
      <c r="C74" s="104"/>
      <c r="D74" s="73" t="s">
        <v>120</v>
      </c>
      <c r="E74" s="40" t="s">
        <v>194</v>
      </c>
      <c r="F74" s="226">
        <f>'1-Input'!$E$32*F60+'1-Input'!$E$34*F62</f>
        <v>0</v>
      </c>
      <c r="G74" s="14"/>
      <c r="H74" s="14"/>
      <c r="I74" s="14"/>
      <c r="J74" s="14"/>
      <c r="K74" s="14"/>
      <c r="L74" s="14"/>
      <c r="M74" s="14"/>
      <c r="N74" s="14"/>
      <c r="O74" s="14"/>
      <c r="P74" s="25"/>
    </row>
    <row r="75" spans="2:16" s="37" customFormat="1" ht="22.15" customHeight="1" x14ac:dyDescent="0.3">
      <c r="B75" s="14"/>
      <c r="C75" s="104"/>
      <c r="D75" s="74" t="s">
        <v>122</v>
      </c>
      <c r="E75" s="39" t="s">
        <v>123</v>
      </c>
      <c r="F75" s="227">
        <f>SUM(F76:F77)</f>
        <v>0</v>
      </c>
      <c r="G75" s="14"/>
      <c r="H75" s="14"/>
      <c r="I75" s="14"/>
      <c r="J75" s="14"/>
      <c r="K75" s="14"/>
      <c r="L75" s="14"/>
      <c r="M75" s="14"/>
      <c r="N75" s="14"/>
      <c r="O75" s="14"/>
      <c r="P75" s="25"/>
    </row>
    <row r="76" spans="2:16" s="37" customFormat="1" ht="22.15" customHeight="1" x14ac:dyDescent="0.3">
      <c r="B76" s="14"/>
      <c r="C76" s="104"/>
      <c r="D76" s="73" t="s">
        <v>195</v>
      </c>
      <c r="E76" s="114" t="s">
        <v>196</v>
      </c>
      <c r="F76" s="226">
        <f>F66-F80</f>
        <v>0</v>
      </c>
      <c r="G76" s="14"/>
      <c r="H76" s="14"/>
      <c r="I76" s="14"/>
      <c r="J76" s="14"/>
      <c r="K76" s="14"/>
      <c r="L76" s="14"/>
      <c r="M76" s="14"/>
      <c r="N76" s="14"/>
      <c r="O76" s="14"/>
      <c r="P76" s="25"/>
    </row>
    <row r="77" spans="2:16" s="37" customFormat="1" ht="22.15" customHeight="1" x14ac:dyDescent="0.3">
      <c r="B77" s="14"/>
      <c r="C77" s="104"/>
      <c r="D77" s="73" t="s">
        <v>197</v>
      </c>
      <c r="E77" s="114" t="s">
        <v>198</v>
      </c>
      <c r="F77" s="226">
        <f>F61</f>
        <v>0</v>
      </c>
      <c r="G77" s="14"/>
      <c r="H77" s="14"/>
      <c r="I77" s="14"/>
      <c r="J77" s="14"/>
      <c r="K77" s="14"/>
      <c r="L77" s="14"/>
      <c r="M77" s="14"/>
      <c r="N77" s="14"/>
      <c r="O77" s="14"/>
      <c r="P77" s="25"/>
    </row>
    <row r="78" spans="2:16" s="37" customFormat="1" ht="19.899999999999999" customHeight="1" x14ac:dyDescent="0.3">
      <c r="B78" s="14"/>
      <c r="C78" s="104"/>
      <c r="D78" s="74" t="s">
        <v>130</v>
      </c>
      <c r="E78" s="110" t="s">
        <v>131</v>
      </c>
      <c r="F78" s="228">
        <f>SUM(F79:F81)</f>
        <v>0</v>
      </c>
      <c r="G78" s="87"/>
      <c r="H78" s="14"/>
      <c r="I78" s="41"/>
      <c r="J78" s="14"/>
      <c r="K78" s="14"/>
      <c r="L78" s="14"/>
      <c r="M78" s="14"/>
      <c r="N78" s="14"/>
      <c r="O78" s="14"/>
      <c r="P78" s="25"/>
    </row>
    <row r="79" spans="2:16" s="37" customFormat="1" ht="27.6" customHeight="1" thickBot="1" x14ac:dyDescent="0.35">
      <c r="B79" s="14"/>
      <c r="C79" s="104"/>
      <c r="D79" s="38" t="s">
        <v>199</v>
      </c>
      <c r="E79" s="111" t="s">
        <v>200</v>
      </c>
      <c r="F79" s="225">
        <f>'1-Input'!$I$25*F67+'1-Input'!$I$26*F68</f>
        <v>0</v>
      </c>
      <c r="G79" s="14"/>
      <c r="H79" s="14"/>
      <c r="I79" s="41"/>
      <c r="J79" s="14"/>
      <c r="K79" s="14"/>
      <c r="L79" s="14"/>
      <c r="M79" s="14"/>
      <c r="N79" s="14"/>
      <c r="O79" s="14"/>
      <c r="P79" s="25"/>
    </row>
    <row r="80" spans="2:16" s="37" customFormat="1" ht="19.899999999999999" customHeight="1" thickBot="1" x14ac:dyDescent="0.35">
      <c r="B80" s="14"/>
      <c r="C80" s="104"/>
      <c r="D80" s="38" t="s">
        <v>201</v>
      </c>
      <c r="E80" s="129" t="s">
        <v>135</v>
      </c>
      <c r="F80" s="233"/>
      <c r="G80" s="88" t="str">
        <f>IFERROR(IF(AND(F80/F55/eur&lt;=100000,F80&lt;='1-Input'!I24*'7-Buget comp 5'!F50*'7-Buget comp 5'!F64),"OK","ERROR"),"")</f>
        <v/>
      </c>
      <c r="H80" s="14"/>
      <c r="I80" s="41"/>
      <c r="J80" s="14"/>
      <c r="K80" s="14"/>
      <c r="L80" s="14"/>
      <c r="M80" s="14"/>
      <c r="N80" s="14"/>
      <c r="O80" s="14"/>
      <c r="P80" s="25"/>
    </row>
    <row r="81" spans="2:16" s="37" customFormat="1" ht="19.899999999999999" customHeight="1" thickBot="1" x14ac:dyDescent="0.35">
      <c r="B81" s="14"/>
      <c r="C81" s="104"/>
      <c r="D81" s="113" t="s">
        <v>202</v>
      </c>
      <c r="E81" s="112" t="s">
        <v>138</v>
      </c>
      <c r="F81" s="229">
        <f>'1-Input'!$G$25*F67+'1-Input'!$G$26*F68</f>
        <v>0</v>
      </c>
      <c r="G81" s="14"/>
      <c r="H81" s="14"/>
      <c r="I81" s="41"/>
      <c r="J81" s="14"/>
      <c r="K81" s="14"/>
      <c r="L81" s="14"/>
      <c r="M81" s="14"/>
      <c r="N81" s="14"/>
      <c r="O81" s="14"/>
      <c r="P81" s="25"/>
    </row>
    <row r="82" spans="2:16" x14ac:dyDescent="0.3">
      <c r="B82" s="10"/>
      <c r="C82" s="101"/>
      <c r="D82" s="10"/>
      <c r="E82" s="10"/>
      <c r="F82" s="10"/>
      <c r="G82" s="14"/>
      <c r="H82" s="10"/>
      <c r="I82" s="10"/>
      <c r="J82" s="10"/>
      <c r="K82" s="10"/>
      <c r="L82" s="10"/>
      <c r="M82" s="10"/>
      <c r="N82" s="10"/>
      <c r="O82" s="10"/>
    </row>
    <row r="83" spans="2:16" x14ac:dyDescent="0.3">
      <c r="B83" s="10"/>
      <c r="C83" s="101"/>
      <c r="D83" s="10"/>
      <c r="E83" s="10"/>
      <c r="F83" s="10"/>
      <c r="G83" s="10"/>
      <c r="H83" s="10"/>
      <c r="I83" s="10"/>
      <c r="J83" s="10"/>
      <c r="K83" s="10"/>
      <c r="L83" s="10"/>
      <c r="M83" s="10"/>
      <c r="N83" s="10"/>
      <c r="O83" s="10"/>
    </row>
  </sheetData>
  <sheetProtection algorithmName="SHA-512" hashValue="MsPmXK/R0VMYBuItPYKTsKp6Sjh4rVI7RW3exbg8WTi2RA8Cdx61KIN3ql7/Lao8hlnPlVKQkXeRS3xA/RSUlQ==" saltValue="It4FABlM42J6mZNiKhH5/Q==" spinCount="100000" sheet="1" selectLockedCells="1"/>
  <mergeCells count="21">
    <mergeCell ref="F8:G8"/>
    <mergeCell ref="H8:H9"/>
    <mergeCell ref="I8:J8"/>
    <mergeCell ref="C5:D5"/>
    <mergeCell ref="N8:N9"/>
    <mergeCell ref="K8:K9"/>
    <mergeCell ref="L8:L9"/>
    <mergeCell ref="C8:C9"/>
    <mergeCell ref="D8:D9"/>
    <mergeCell ref="E8:E9"/>
    <mergeCell ref="C10:L10"/>
    <mergeCell ref="E11:L11"/>
    <mergeCell ref="D55:E55"/>
    <mergeCell ref="E19:L19"/>
    <mergeCell ref="C28:D28"/>
    <mergeCell ref="E30:L30"/>
    <mergeCell ref="E36:L36"/>
    <mergeCell ref="D44:E44"/>
    <mergeCell ref="D45:E45"/>
    <mergeCell ref="E16:L16"/>
    <mergeCell ref="E40:L40"/>
  </mergeCells>
  <conditionalFormatting sqref="G80">
    <cfRule type="cellIs" dxfId="23" priority="1" operator="equal">
      <formula>"OK"</formula>
    </cfRule>
    <cfRule type="cellIs" dxfId="22" priority="2" operator="equal">
      <formula>"ERROR"</formula>
    </cfRule>
  </conditionalFormatting>
  <conditionalFormatting sqref="N27:N28">
    <cfRule type="cellIs" dxfId="21" priority="3" operator="equal">
      <formula>"NO"</formula>
    </cfRule>
    <cfRule type="cellIs" dxfId="20" priority="4" operator="equal">
      <formula>"OK"</formula>
    </cfRule>
  </conditionalFormatting>
  <pageMargins left="0.31496062992125984" right="0.31496062992125984" top="0.35433070866141736" bottom="0.35433070866141736" header="0.31496062992125984" footer="0.31496062992125984"/>
  <pageSetup scale="47" orientation="landscape" r:id="rId1"/>
  <rowBreaks count="1" manualBreakCount="1">
    <brk id="55" min="1" max="12"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te a new document." ma:contentTypeScope="" ma:versionID="42529c573e00139232443a9957ea0bf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8cb14b87dadb0005173e9ee169c77cd"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A120A17-2323-4795-99A9-936CF3EA203F}">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2.xml><?xml version="1.0" encoding="utf-8"?>
<ds:datastoreItem xmlns:ds="http://schemas.openxmlformats.org/officeDocument/2006/customXml" ds:itemID="{80086922-5C32-4ED6-8DD4-10C4F68DA8B8}"/>
</file>

<file path=customXml/itemProps3.xml><?xml version="1.0" encoding="utf-8"?>
<ds:datastoreItem xmlns:ds="http://schemas.openxmlformats.org/officeDocument/2006/customXml" ds:itemID="{BDA8A9A4-9313-40D0-8DA6-54E453D8EE5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16</vt:i4>
      </vt:variant>
      <vt:variant>
        <vt:lpstr>Named Ranges</vt:lpstr>
      </vt:variant>
      <vt:variant>
        <vt:i4>12</vt:i4>
      </vt:variant>
    </vt:vector>
  </HeadingPairs>
  <TitlesOfParts>
    <vt:vector size="28" baseType="lpstr">
      <vt:lpstr>0-Instructiuni</vt:lpstr>
      <vt:lpstr>1-Input</vt:lpstr>
      <vt:lpstr>2-Buget cerere</vt:lpstr>
      <vt:lpstr>Foaie3</vt:lpstr>
      <vt:lpstr>3-Buget comp 1</vt:lpstr>
      <vt:lpstr>4-Buget comp 2</vt:lpstr>
      <vt:lpstr>5-Buget comp 3</vt:lpstr>
      <vt:lpstr>6-Buget comp 4</vt:lpstr>
      <vt:lpstr>7-Buget comp 5</vt:lpstr>
      <vt:lpstr>8-Buget comp 6</vt:lpstr>
      <vt:lpstr>9-Buget comp 7</vt:lpstr>
      <vt:lpstr>10-Buget comp 8</vt:lpstr>
      <vt:lpstr>11-Buget comp 9</vt:lpstr>
      <vt:lpstr>12-Buget comp 10</vt:lpstr>
      <vt:lpstr>Foaie1</vt:lpstr>
      <vt:lpstr>6-Imobilizari</vt:lpstr>
      <vt:lpstr>eur</vt:lpstr>
      <vt:lpstr>'10-Buget comp 8'!Print_Area</vt:lpstr>
      <vt:lpstr>'11-Buget comp 9'!Print_Area</vt:lpstr>
      <vt:lpstr>'12-Buget comp 10'!Print_Area</vt:lpstr>
      <vt:lpstr>'2-Buget cerere'!Print_Area</vt:lpstr>
      <vt:lpstr>'3-Buget comp 1'!Print_Area</vt:lpstr>
      <vt:lpstr>'4-Buget comp 2'!Print_Area</vt:lpstr>
      <vt:lpstr>'5-Buget comp 3'!Print_Area</vt:lpstr>
      <vt:lpstr>'6-Buget comp 4'!Print_Area</vt:lpstr>
      <vt:lpstr>'7-Buget comp 5'!Print_Area</vt:lpstr>
      <vt:lpstr>'8-Buget comp 6'!Print_Area</vt:lpstr>
      <vt:lpstr>'9-Buget comp 7'!Print_Area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Lavinia Hopirtean</cp:lastModifiedBy>
  <cp:revision/>
  <dcterms:created xsi:type="dcterms:W3CDTF">2022-06-05T06:21:46Z</dcterms:created>
  <dcterms:modified xsi:type="dcterms:W3CDTF">2024-01-29T15:01:42Z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